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USER~1\AppData\Local\Temp\Rar$DIa0.845\"/>
    </mc:Choice>
  </mc:AlternateContent>
  <bookViews>
    <workbookView xWindow="-12" yWindow="108" windowWidth="21840" windowHeight="12660" tabRatio="764" firstSheet="13" activeTab="15"/>
  </bookViews>
  <sheets>
    <sheet name="Sheet1" sheetId="25" r:id="rId1"/>
    <sheet name="Sheet4" sheetId="28" r:id="rId2"/>
    <sheet name="ส่วนที่ 1" sheetId="1" r:id="rId3"/>
    <sheet name="ส่วนที่ 2" sheetId="2" r:id="rId4"/>
    <sheet name="ส่วนที่ 2 1" sheetId="4" r:id="rId5"/>
    <sheet name="ส่วนที่2 2" sheetId="19" r:id="rId6"/>
    <sheet name="Sheet3" sheetId="20" r:id="rId7"/>
    <sheet name="ส่วนที่ 3 (1) " sheetId="3" r:id="rId8"/>
    <sheet name="3.1.3" sheetId="17" r:id="rId9"/>
    <sheet name="3.1.4" sheetId="16" r:id="rId10"/>
    <sheet name="ส่วนที่ 3-2" sheetId="5" r:id="rId11"/>
    <sheet name="ส่วนที่ 3.3" sheetId="6" r:id="rId12"/>
    <sheet name="3.6 ยท.03" sheetId="15" r:id="rId13"/>
    <sheet name="ส่วนที่ 4.1" sheetId="7" r:id="rId14"/>
    <sheet name="แบบ ผ 07สรุปโครงการ" sheetId="13" r:id="rId15"/>
    <sheet name="ยุทธ 1" sheetId="9" r:id="rId16"/>
    <sheet name="ยุทธ 2" sheetId="10" r:id="rId17"/>
    <sheet name="ยุทธ 3" sheetId="32" r:id="rId18"/>
    <sheet name="ยุทธ 4" sheetId="11" r:id="rId19"/>
    <sheet name="ยุทธ 5" sheetId="12" r:id="rId20"/>
    <sheet name="ยุทธ 6" sheetId="33" r:id="rId21"/>
    <sheet name="ส่วนที่ 5" sheetId="14" r:id="rId22"/>
    <sheet name="ส่วนที่ 4.2 ยุทธ 1" sheetId="8" state="hidden" r:id="rId23"/>
    <sheet name="แบบ ผ 02" sheetId="21" r:id="rId24"/>
    <sheet name="แบบ ผ.03" sheetId="27" r:id="rId25"/>
    <sheet name="แบบ ผ05" sheetId="22" r:id="rId26"/>
    <sheet name="แบบ ผ 06" sheetId="26" r:id="rId27"/>
    <sheet name="แบบ ผ08" sheetId="23" r:id="rId28"/>
    <sheet name="07-02-03-05-06" sheetId="29" r:id="rId29"/>
    <sheet name="Sheet5" sheetId="24" r:id="rId30"/>
    <sheet name="ผ 03 .1" sheetId="30" r:id="rId31"/>
    <sheet name="Sheet6" sheetId="31" r:id="rId32"/>
  </sheets>
  <definedNames>
    <definedName name="_xlnm.Print_Area" localSheetId="23">'แบบ ผ 02'!$A$1:$X$132</definedName>
    <definedName name="_xlnm.Print_Area" localSheetId="15">'ยุทธ 1'!$A$1:$Z$483</definedName>
    <definedName name="_xlnm.Print_Area" localSheetId="16">'ยุทธ 2'!$A$1:$X$335</definedName>
    <definedName name="_xlnm.Print_Area" localSheetId="18">'ยุทธ 4'!$A$1:$U$52</definedName>
    <definedName name="_xlnm.Print_Area" localSheetId="19">'ยุทธ 5'!$A$1:$W$92</definedName>
    <definedName name="_xlnm.Print_Area" localSheetId="22">'ส่วนที่ 4.2 ยุทธ 1'!$A$1:$T$318</definedName>
  </definedNames>
  <calcPr calcId="152511"/>
</workbook>
</file>

<file path=xl/calcChain.xml><?xml version="1.0" encoding="utf-8"?>
<calcChain xmlns="http://schemas.openxmlformats.org/spreadsheetml/2006/main">
  <c r="M68" i="13" l="1"/>
  <c r="L68" i="13"/>
  <c r="K68" i="13"/>
  <c r="J68" i="13"/>
  <c r="I68" i="13"/>
  <c r="H68" i="13"/>
  <c r="G68" i="13"/>
  <c r="F68" i="13"/>
  <c r="E68" i="13"/>
  <c r="D68" i="13"/>
  <c r="C68" i="13"/>
  <c r="B68" i="13"/>
  <c r="M47" i="13"/>
  <c r="L47" i="13"/>
  <c r="K47" i="13"/>
  <c r="J47" i="13"/>
  <c r="I47" i="13"/>
  <c r="H47" i="13"/>
  <c r="G47" i="13"/>
  <c r="F47" i="13"/>
  <c r="E47" i="13"/>
  <c r="D47" i="13"/>
  <c r="C47" i="13"/>
  <c r="M41" i="13"/>
  <c r="L41" i="13"/>
  <c r="K41" i="13"/>
  <c r="J41" i="13"/>
  <c r="I41" i="13"/>
  <c r="H41" i="13"/>
  <c r="G41" i="13"/>
  <c r="E41" i="13"/>
  <c r="F41" i="13"/>
  <c r="D41" i="13"/>
  <c r="C41" i="13"/>
  <c r="B41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E16" i="31" l="1"/>
  <c r="D16" i="31"/>
  <c r="C16" i="31"/>
  <c r="A16" i="31"/>
  <c r="I26" i="32"/>
  <c r="H26" i="32"/>
  <c r="G26" i="32"/>
  <c r="E26" i="32"/>
  <c r="S238" i="10" l="1"/>
  <c r="R238" i="10"/>
  <c r="Q238" i="10"/>
  <c r="P238" i="10"/>
  <c r="O238" i="10"/>
  <c r="O168" i="10"/>
  <c r="B70" i="31" l="1"/>
  <c r="M10" i="29"/>
  <c r="C68" i="29"/>
  <c r="I62" i="29"/>
  <c r="I68" i="29" s="1"/>
  <c r="H62" i="29"/>
  <c r="H68" i="29" s="1"/>
  <c r="G62" i="29"/>
  <c r="G68" i="29" s="1"/>
  <c r="F62" i="29"/>
  <c r="F68" i="29" s="1"/>
  <c r="E62" i="29"/>
  <c r="E68" i="29" s="1"/>
  <c r="D62" i="29"/>
  <c r="D68" i="29" s="1"/>
  <c r="B62" i="29"/>
  <c r="B68" i="29" s="1"/>
  <c r="K61" i="29"/>
  <c r="K62" i="29" s="1"/>
  <c r="K68" i="29" s="1"/>
  <c r="J61" i="29"/>
  <c r="J62" i="29" s="1"/>
  <c r="J68" i="29" s="1"/>
  <c r="C44" i="29"/>
  <c r="K37" i="29"/>
  <c r="K38" i="29" s="1"/>
  <c r="K44" i="29" s="1"/>
  <c r="J37" i="29"/>
  <c r="J38" i="29" s="1"/>
  <c r="J44" i="29" s="1"/>
  <c r="I38" i="29"/>
  <c r="I44" i="29" s="1"/>
  <c r="H38" i="29"/>
  <c r="H44" i="29" s="1"/>
  <c r="G38" i="29"/>
  <c r="G44" i="29" s="1"/>
  <c r="F38" i="29"/>
  <c r="F44" i="29" s="1"/>
  <c r="E38" i="29"/>
  <c r="E44" i="29" s="1"/>
  <c r="D38" i="29"/>
  <c r="D44" i="29" s="1"/>
  <c r="B38" i="29"/>
  <c r="B44" i="29" s="1"/>
  <c r="C15" i="29"/>
  <c r="E15" i="29"/>
  <c r="G15" i="29"/>
  <c r="I15" i="29"/>
  <c r="K25" i="29"/>
  <c r="I25" i="29"/>
  <c r="G25" i="29"/>
  <c r="E25" i="29"/>
  <c r="C25" i="29"/>
  <c r="I20" i="29"/>
  <c r="G20" i="29"/>
  <c r="E20" i="29"/>
  <c r="C20" i="29"/>
  <c r="D20" i="29"/>
  <c r="F20" i="29"/>
  <c r="H20" i="29"/>
  <c r="B20" i="29"/>
  <c r="D25" i="29"/>
  <c r="F25" i="29"/>
  <c r="H25" i="29"/>
  <c r="J25" i="29"/>
  <c r="B25" i="29"/>
  <c r="K19" i="29"/>
  <c r="J19" i="29"/>
  <c r="K18" i="29"/>
  <c r="J18" i="29"/>
  <c r="D15" i="29"/>
  <c r="F15" i="29"/>
  <c r="H15" i="29"/>
  <c r="B15" i="29"/>
  <c r="K14" i="29"/>
  <c r="K15" i="29" s="1"/>
  <c r="J14" i="29"/>
  <c r="J15" i="29" s="1"/>
  <c r="H82" i="22"/>
  <c r="G82" i="22"/>
  <c r="F82" i="22"/>
  <c r="E82" i="22"/>
  <c r="F56" i="8"/>
  <c r="G56" i="8"/>
  <c r="H56" i="8"/>
  <c r="E56" i="8"/>
  <c r="R11" i="15"/>
  <c r="G26" i="29" l="1"/>
  <c r="E26" i="29"/>
  <c r="I26" i="29"/>
  <c r="K20" i="29"/>
  <c r="K26" i="29" s="1"/>
  <c r="C26" i="29"/>
  <c r="B26" i="29"/>
  <c r="J20" i="29"/>
  <c r="J26" i="29" s="1"/>
  <c r="D26" i="29"/>
  <c r="H26" i="29"/>
  <c r="F26" i="29"/>
  <c r="F209" i="8" l="1"/>
  <c r="G209" i="8"/>
  <c r="H209" i="8"/>
  <c r="E209" i="8"/>
  <c r="F124" i="8"/>
  <c r="G124" i="8"/>
  <c r="H124" i="8"/>
  <c r="E124" i="8"/>
  <c r="F103" i="8"/>
  <c r="G103" i="8"/>
  <c r="H103" i="8"/>
  <c r="E103" i="8"/>
  <c r="F314" i="8"/>
  <c r="G314" i="8"/>
  <c r="H314" i="8"/>
  <c r="E314" i="8"/>
  <c r="F295" i="8"/>
  <c r="G295" i="8"/>
  <c r="H295" i="8"/>
  <c r="E295" i="8"/>
  <c r="E74" i="1"/>
  <c r="E233" i="8"/>
  <c r="H147" i="8"/>
  <c r="G147" i="8"/>
  <c r="F147" i="8"/>
  <c r="E147" i="8"/>
  <c r="F66" i="4" l="1"/>
  <c r="H74" i="1"/>
  <c r="H58" i="1"/>
  <c r="H59" i="1"/>
  <c r="H60" i="1"/>
  <c r="H61" i="1"/>
  <c r="H62" i="1"/>
  <c r="H65" i="1"/>
  <c r="H66" i="1"/>
  <c r="H67" i="1"/>
  <c r="H68" i="1"/>
  <c r="H69" i="1"/>
  <c r="H70" i="1"/>
  <c r="H71" i="1"/>
  <c r="H72" i="1"/>
  <c r="H73" i="1"/>
  <c r="H57" i="1"/>
</calcChain>
</file>

<file path=xl/sharedStrings.xml><?xml version="1.0" encoding="utf-8"?>
<sst xmlns="http://schemas.openxmlformats.org/spreadsheetml/2006/main" count="13733" uniqueCount="4320">
  <si>
    <t xml:space="preserve">ส่วนที่ 1  </t>
  </si>
  <si>
    <t>สภาพทั่วไปและข้อมูลพื้นฐาน</t>
  </si>
  <si>
    <t>1.ด้านกายภาพ</t>
  </si>
  <si>
    <t>1.1 ที่ตั้งของหมู่บ้าน/ชุมชน/ตำบล</t>
  </si>
  <si>
    <t>1.2 ลักษณะภูมิประเทศ</t>
  </si>
  <si>
    <t>1.3 ลักษณะภูมิอากาศ</t>
  </si>
  <si>
    <t>1.4 ลักษณะของดิน</t>
  </si>
  <si>
    <t>1. ที่ราบสูง  อยู่มรบริเวณพื้นที่ของบ้านแดง บ้านดงยาง  บ้านพรพิบูลย์  บ้านดงไร่ และบ้านโนนลือชัย</t>
  </si>
  <si>
    <t xml:space="preserve">2. ที่ราบลุ่มลำห้วยหลวง และห้วยดาน อยู่ในพื้นที่ของบ้านแดง  บ้านดงยางบางส่วน  บ้านโพธิ์  </t>
  </si>
  <si>
    <t>บ้านไยวานน้อย บ้านไชยวานพัฒนา บ้านหนองผักแว่น  และบ้านดอนเขือง</t>
  </si>
  <si>
    <t>ตำบลบ้านแดง มีพื้นที่ป่าไม้เหลือน้อยและมีสภาพเป็นป่าเสื่อมโทรมป่าถูกตัดทำลายและแผ้วถางเพื่อทำไร่นา</t>
  </si>
  <si>
    <t>1.5 ลักษณะของแหล่งน้ำ</t>
  </si>
  <si>
    <t>1.6 ลักษณะของไม้/ป่าไม้</t>
  </si>
  <si>
    <t>2. ด้านการเมือง/การปกครอง</t>
  </si>
  <si>
    <t>2.1 เขตการปกครอง</t>
  </si>
  <si>
    <t>มีทั้งหมด  15  หมู่บ้าน</t>
  </si>
  <si>
    <t>มีทั้งหมด  15  เขตเลือกตั้ง</t>
  </si>
  <si>
    <t>2.2 การเลือกตั้ง</t>
  </si>
  <si>
    <t>3. ประชากร</t>
  </si>
  <si>
    <t>3.1 ข้อมูลเกี่ยวกับจำนวนประชากร</t>
  </si>
  <si>
    <t>อาณาเขต</t>
  </si>
  <si>
    <t>ชื่อหมู่บ้าน</t>
  </si>
  <si>
    <t>จำนวนครัวเรือน</t>
  </si>
  <si>
    <t>ประชากร</t>
  </si>
  <si>
    <t>ชาย</t>
  </si>
  <si>
    <t>หญิง</t>
  </si>
  <si>
    <t>รวม</t>
  </si>
  <si>
    <t>หมู่ที่  1    บ้านแดง</t>
  </si>
  <si>
    <t>หมู่ที่  2    บ้านหนองผักแว่น</t>
  </si>
  <si>
    <t>หมู่ที่  3    บ้านไชยวานน้อย</t>
  </si>
  <si>
    <t>หมู่ที่  4    บ้านดงยาง</t>
  </si>
  <si>
    <t>หมู่ที่  5    บ้านโพธิ์</t>
  </si>
  <si>
    <t>หมู่ที่  6    บ้านดอนเขือง</t>
  </si>
  <si>
    <t>หมู่ที่  7    บ้านแดง</t>
  </si>
  <si>
    <t>หมู่ที่  8    บ้านโนนดู่</t>
  </si>
  <si>
    <t>หมู่ที่  9    บ้านโนนลือชัย</t>
  </si>
  <si>
    <t>หมู่ที่  10    บ้านแดง</t>
  </si>
  <si>
    <t>หมู่ที่  11    บ้านแดง</t>
  </si>
  <si>
    <t>หมู่ที่  12   บ้านไชยวานพัฒนา</t>
  </si>
  <si>
    <t>หมู่ที่  13    บ้านแดง</t>
  </si>
  <si>
    <t>หมู่ที่  14    บ้านดงไร่</t>
  </si>
  <si>
    <t>หมู่ที่  15    บ้านพรพิบูลย์</t>
  </si>
  <si>
    <t>4. สภาพทางสังคม</t>
  </si>
  <si>
    <t>4.1 การศึกษา</t>
  </si>
  <si>
    <t>5     แห่ง</t>
  </si>
  <si>
    <t>1     แห่ง</t>
  </si>
  <si>
    <t xml:space="preserve">1    แห่ง </t>
  </si>
  <si>
    <t>3    แห่ง</t>
  </si>
  <si>
    <t>1    แห่ง</t>
  </si>
  <si>
    <t>4.2 สาธารณสุข</t>
  </si>
  <si>
    <t>พื้นที่ อบต.บ้านแดง  มีสถานบริการพยาบาล  ดังนี้</t>
  </si>
  <si>
    <t xml:space="preserve">4.1.1 ระดับประถมศึกษา    </t>
  </si>
  <si>
    <t xml:space="preserve">4.1.2 ระดับขยายโอกาส      </t>
  </si>
  <si>
    <t xml:space="preserve">4.1.3 ระดับมัธยมศึกษา        </t>
  </si>
  <si>
    <t xml:space="preserve">4.1.4 ศูนย์พัฒนาเด็กเล็ก     </t>
  </si>
  <si>
    <t>4.1.5 ศูนย์บริการการศึกษานอกโรงเรียน      1     แห่ง</t>
  </si>
  <si>
    <t xml:space="preserve">4.1.6 ห้องสมุดประชาชน      </t>
  </si>
  <si>
    <t>4.2.1  โรงพยาบาล    ขนาด   30   เตียง      1  แห่ง</t>
  </si>
  <si>
    <t>4.2.2  โรงพยาบาลชุมชน    1    แห่ง</t>
  </si>
  <si>
    <t>4.2.3  ศูนย์  ศสมช.     15  แห่ง</t>
  </si>
  <si>
    <t>4.3 อาชญากรรม</t>
  </si>
  <si>
    <t>4.5 การสังคมสงเคราะห์</t>
  </si>
  <si>
    <t>4.4 ยาเสพติด</t>
  </si>
  <si>
    <t>4.5.3 ผู้ป่วยเอดส์ (HIV) ที่แพทย์ได้รับรองและทำการวินิจฉัยแล้ว  จำนวน 19 คน</t>
  </si>
  <si>
    <t xml:space="preserve">4.5.1  ผู้สูงอายุ      จำนวน  979 คน </t>
  </si>
  <si>
    <t xml:space="preserve">4.5.2 คนพิการ      จำนวน  244 คน </t>
  </si>
  <si>
    <t>5. ระบบบริการพื้นฐาน</t>
  </si>
  <si>
    <t>5.1 การคมนาคมขนส่ง</t>
  </si>
  <si>
    <t>5.2 การไฟฟ้า</t>
  </si>
  <si>
    <t>5.3 การประปา</t>
  </si>
  <si>
    <t>5.4 โทรศัพท์</t>
  </si>
  <si>
    <t>5.5 ไปรษณีย์/การสื่อสาร/การขนส่งวัสดุ ครุภัณฑ์</t>
  </si>
  <si>
    <t>4.4.1 ผู้เสพสารเสพติด ที่ได้รับการบำบัด    จำนวน   20  คน</t>
  </si>
  <si>
    <t>5.1.1 เส้นทางที่ใช้ในการคมนาคมขนส่ง</t>
  </si>
  <si>
    <t>6. ระบบเศรษฐกิจ</t>
  </si>
  <si>
    <t>6.1 การเกษตร</t>
  </si>
  <si>
    <t>6.2 การประมง</t>
  </si>
  <si>
    <t>6.3 การปศุสัตว์</t>
  </si>
  <si>
    <t>4.3.1 สถานีตำรวจภูธร       จำนวน  1  แห่ง</t>
  </si>
  <si>
    <t>4.3.1 จุดตรวจประจำหมู่บ้าน</t>
  </si>
  <si>
    <t xml:space="preserve">ตำบลบ้านแดงได้รับการบริการไฟฟ้าจากการไฟฟ้าส่วนภูมิภาคอำเภอหนองหาน  สาขาย่อยอำเภอพิบูลย์รักษ์      </t>
  </si>
  <si>
    <t>วัดพระแท่นบ้านแดง</t>
  </si>
  <si>
    <t>ลำห้วยหลวง  ลำห้วยดาน</t>
  </si>
  <si>
    <t>และบริโภคพร้อมทั้งตลาดนัดสัญจรจากต่างถิ่นเข้ามาให้บริการประชาชนอยู่ประจำ</t>
  </si>
  <si>
    <t>พื้นที่ตำบลบ้านแดง   เป็นชุมชนเกษตรส่วนใหญ่  แต่พื้นที่ตั้งอยู่ภายในอำเภอพิบูลย์รักษ์   มีร้านค้าอุปโภค</t>
  </si>
  <si>
    <t>สรุปผลการพัฒนาท้องถิ่นตามแผนพัฒนาท้องถิ่น (พ.ศ.2557-2560)</t>
  </si>
  <si>
    <t>ส่วนที่ 2</t>
  </si>
  <si>
    <t>จำนวนโครงการ</t>
  </si>
  <si>
    <t>จำนวน</t>
  </si>
  <si>
    <t>จำนวนงบประมาณ</t>
  </si>
  <si>
    <t>แผนงาน</t>
  </si>
  <si>
    <t>ในแผนพัฒนา</t>
  </si>
  <si>
    <t>โครงการที่</t>
  </si>
  <si>
    <t>ที่ดำเนินการจริง</t>
  </si>
  <si>
    <t>ดำเนินการจริง</t>
  </si>
  <si>
    <t xml:space="preserve">     - ประชาชนได้รับบริการอย่างทั่วถึง</t>
  </si>
  <si>
    <t xml:space="preserve">     - ประชาชนได้รับความสะดวก รวดเร็วในการมาติดต่อราชการ</t>
  </si>
  <si>
    <t xml:space="preserve">     - ประชาชนมีความพึงพอใจในการรับบริการ</t>
  </si>
  <si>
    <t>ด้านโครงสร้างพื้นฐาน</t>
  </si>
  <si>
    <t xml:space="preserve">     - การคมนาคมภายในเขตตำบลบ้านแดง มีความสะดวกและมีความปลอดภัยในการสัญจร</t>
  </si>
  <si>
    <t xml:space="preserve">     - ประชาชนได้รับความปลอดภัยในชีวิตและทรัพย์สิน</t>
  </si>
  <si>
    <t xml:space="preserve">     - น้ำไม่ท่วมขัง สามารถระบายได้ดีไม่ท่วมขัง</t>
  </si>
  <si>
    <t>ด้านงานส่งเสริมคุณภาพชีวิต</t>
  </si>
  <si>
    <t xml:space="preserve">     - เด็ก สตรี คนชรา ผู้ด้อยโอกาสและผู้พิการมีคณภาพชีวิตที่ดี</t>
  </si>
  <si>
    <t xml:space="preserve">     - มีการส่งเสริมสวัสดิการให้กับผู้สูงอายุ ผู้พิการ  ผู้ด้อยโอกาส</t>
  </si>
  <si>
    <t xml:space="preserve">     - ประชาชนได้รับการฝึกอาชีพ และการสนับสนุนงบประมาณ</t>
  </si>
  <si>
    <t xml:space="preserve">     - ประชาชนมีรายได้เพิ่มจากการประกอบอาชีพเสริม</t>
  </si>
  <si>
    <t xml:space="preserve">     - ประชาชนมีความเข้มแข็ง พึ่งพาตนเองได้</t>
  </si>
  <si>
    <t xml:space="preserve">     - ประชาชนมีรายได้เพิ่มขึ้นและรู้หลักเศรษฐกิจพอเพียง</t>
  </si>
  <si>
    <t xml:space="preserve">     - นักเรียนได้รับการศึกษาอย่างมีคุณภาพและได้มาตรฐาน</t>
  </si>
  <si>
    <t xml:space="preserve">     - นักเรียนได้รับความรู้และร่วมกิจกรรมการเข้าสู่ประชาคมอาเซียน</t>
  </si>
  <si>
    <t xml:space="preserve">     - เยาวชนมีความสนใจในการเล่นกีฬา ใช้เวลาว่างให้เป็นประโยชน์</t>
  </si>
  <si>
    <t xml:space="preserve">     - มีการจัดการวันสำคัญต่าง ๆ เพื่อสืบสานวัฒนธรรมและงานประเพณี</t>
  </si>
  <si>
    <t xml:space="preserve">     - ประชาชนตระหนักและเล็งเห็นความสำคัญของวันสำคัญของชาติ </t>
  </si>
  <si>
    <t xml:space="preserve">     - ประชาชนมีโอกาสแสดงความจงรักภักดีต่อชาติ ศาสนา และพระมหากษัตริย์</t>
  </si>
  <si>
    <t xml:space="preserve">     - ในแต่ละหมู่บ้านมีอาสามัครป้องกันภัยฯ(อปพร.) เพื่อรักษาความปลอดภัยให้ชีวิตและทรัพย์สิน</t>
  </si>
  <si>
    <t xml:space="preserve">     - ประชาชนได้รับความช่วยเหลือในเรื่องน้ำสำหรับอุปโภค-บริโภค</t>
  </si>
  <si>
    <t xml:space="preserve">    - ประชาชนมีความรู้เรื่องสุขอนามัย  การป้องกันโรคติดต่อ และมีสุขภาพร่างกายแข็งแรง  </t>
  </si>
  <si>
    <t xml:space="preserve">     - สร้างสวนสุขภาพเพื่อส่งเสริมให้ประชาชนออกกำลังกายเพิ่มขึ้น</t>
  </si>
  <si>
    <t xml:space="preserve">    - ประชาชนมีจิตสำนึกรักษ์ป่า  อนุรักษ์สิ่งแวดล้อม </t>
  </si>
  <si>
    <t xml:space="preserve">     - เพิ่มพื้นที่ป่าไม้และการใช้พลังงานทดแทน</t>
  </si>
  <si>
    <t xml:space="preserve">     - ดำเนินการจัดเก็บขยะมูลฝอยให้ถูกสุขลักษณะ</t>
  </si>
  <si>
    <t>1.2 การประเมินผลการนำแผนพัฒนาท้องถิ่นไปปฎิบัติในเชิงปริมาณ</t>
  </si>
  <si>
    <t>ประจำปี 2559</t>
  </si>
  <si>
    <t>2. ผลที่ได้รับจากการดำเนินงานในปีงบประมาณ พ.ศ. 2557-2560</t>
  </si>
  <si>
    <t>ส่วนที่ 3</t>
  </si>
  <si>
    <t>ยุทธศาสตร์องค์กรปกครองส่วนท้องถิ่น</t>
  </si>
  <si>
    <t>ยุทธศาสตร์</t>
  </si>
  <si>
    <t>งบประมาณ</t>
  </si>
  <si>
    <t>โครงการ</t>
  </si>
  <si>
    <t>5.ยุทธศาสตร์ด้านการสร้างความเข้มแข็ง</t>
  </si>
  <si>
    <t>ให้ชุมชน สาธารณสุขและสิ่งแวดล้อม</t>
  </si>
  <si>
    <t>ชีวิต</t>
  </si>
  <si>
    <t>ปีงบประมาณ 2558</t>
  </si>
  <si>
    <t>1.ยุทธศาสตร์การพัฒนาโครงสร้างพื้นฐาน</t>
  </si>
  <si>
    <t>2.ยุทธศาสตร์การพัฒนาเศรษฐกิจ</t>
  </si>
  <si>
    <t>4.ยุทธศาสตร์ด้านสาธารณสุขและสิ่งแวดล้อม</t>
  </si>
  <si>
    <t>5.ยุทธศาสตร์การพัฒนาบริหารจัดการ</t>
  </si>
  <si>
    <t xml:space="preserve">3.ยุทธศาสตร์การพัฒนาสังคม การศึกษา </t>
  </si>
  <si>
    <t>การกีฬา ศาสนา วัฒนธรรมและประเพณี</t>
  </si>
  <si>
    <t>ปีงบประมาณ 2559</t>
  </si>
  <si>
    <t>ปีงบประมาณ 2557</t>
  </si>
  <si>
    <t xml:space="preserve">3.ยุทธศาสตร์การพัฒนาสังคม การศึกษา การกีฬา </t>
  </si>
  <si>
    <t>ศาสนา วัฒนธรรมและประเพณี</t>
  </si>
  <si>
    <t>ประจำปี 2557</t>
  </si>
  <si>
    <t>ประจำปี 2558</t>
  </si>
  <si>
    <t xml:space="preserve"> สาธารณสุขและสิ่งแวดล้อม</t>
  </si>
  <si>
    <t>5.ยุทธศาสตร์ด้านการสร้างความเข้มแข็งให้ชุมชน</t>
  </si>
  <si>
    <t>ปีงบประมาณ 2560</t>
  </si>
  <si>
    <t>ประจำปี 2560</t>
  </si>
  <si>
    <t>ศิลปวัฒนธรรม ประเพณีภูมิปัญญาท้องถิ่น</t>
  </si>
  <si>
    <t>125</t>
  </si>
  <si>
    <t>27</t>
  </si>
  <si>
    <t>36</t>
  </si>
  <si>
    <t>77</t>
  </si>
  <si>
    <t>5</t>
  </si>
  <si>
    <t>270</t>
  </si>
  <si>
    <t>78,578,000</t>
  </si>
  <si>
    <t>710,000</t>
  </si>
  <si>
    <t>9,365,000</t>
  </si>
  <si>
    <t>3,440,000</t>
  </si>
  <si>
    <t>7,600,000</t>
  </si>
  <si>
    <t>99,693,000</t>
  </si>
  <si>
    <t>39</t>
  </si>
  <si>
    <t>-</t>
  </si>
  <si>
    <t>19</t>
  </si>
  <si>
    <t>4</t>
  </si>
  <si>
    <t>11</t>
  </si>
  <si>
    <t>73</t>
  </si>
  <si>
    <t>4,217,321.34</t>
  </si>
  <si>
    <t>929,054</t>
  </si>
  <si>
    <t>360,346</t>
  </si>
  <si>
    <t>3,458,498</t>
  </si>
  <si>
    <t>95</t>
  </si>
  <si>
    <t>21</t>
  </si>
  <si>
    <t>83</t>
  </si>
  <si>
    <t>29</t>
  </si>
  <si>
    <t>35</t>
  </si>
  <si>
    <t>26,909,300</t>
  </si>
  <si>
    <t>1,595,000</t>
  </si>
  <si>
    <t>10,199,920</t>
  </si>
  <si>
    <t>5,435,000</t>
  </si>
  <si>
    <t>3,697,000</t>
  </si>
  <si>
    <t>54</t>
  </si>
  <si>
    <t>1</t>
  </si>
  <si>
    <t>7</t>
  </si>
  <si>
    <t>13</t>
  </si>
  <si>
    <t>6,211,323.34</t>
  </si>
  <si>
    <t>19,200</t>
  </si>
  <si>
    <t>1,523,305</t>
  </si>
  <si>
    <t>391,228.06</t>
  </si>
  <si>
    <t>848,043.94</t>
  </si>
  <si>
    <t>263</t>
  </si>
  <si>
    <t>47,836,220</t>
  </si>
  <si>
    <t>114</t>
  </si>
  <si>
    <t>8,993,100.34</t>
  </si>
  <si>
    <t>46</t>
  </si>
  <si>
    <t>133</t>
  </si>
  <si>
    <t>49</t>
  </si>
  <si>
    <t>42</t>
  </si>
  <si>
    <t>79</t>
  </si>
  <si>
    <t>349</t>
  </si>
  <si>
    <t>5,450,000</t>
  </si>
  <si>
    <t>80,630,000</t>
  </si>
  <si>
    <t>6,858,000</t>
  </si>
  <si>
    <t>8,696,000</t>
  </si>
  <si>
    <t>6,011,000</t>
  </si>
  <si>
    <t>107,645,000</t>
  </si>
  <si>
    <t>ประเทศเพื่อนบ้าน</t>
  </si>
  <si>
    <t>เปลี่ยนแปลง  สามารถดำรงชีพได้อย่างมีคุณภาพ</t>
  </si>
  <si>
    <t>ยากจน หนี้สิน และการออมของครัวเรือน มีสัมมาอาชีพที่มั่นคง สามารถพึ่งพาตนเองและดูแลครอบครัว  ได้อย่างอบอุ่น</t>
  </si>
  <si>
    <t xml:space="preserve">ล้านไร่ หรือร้อยละ ๒๕ ของพื้นที่ภาค  ป้องกันการรุกพื้นที่ชุ่มน้ำ พัฒนาแหล่งน้ำและระบบชลประทาน ฟื้นฟูดิน </t>
  </si>
  <si>
    <t>ยับยั้งการแพร่กระจายดินเค็ม และเพิ่มประสิทธิภาพการจัดการโดยส่งเสริมทำเกษตรอินทรีย์</t>
  </si>
  <si>
    <t>3.1.4 แผนพัฒนาภาคตะวันออกเฉียงเหนือ/แผนพัฒนากลุ่มจังหวัด/แผนพัฒนาจังหวัด</t>
  </si>
  <si>
    <t xml:space="preserve">   "เป็นศูนย์กลางการพัฒนาเศรษฐกิจของอนุภูมิภาคลุ่มน้ำโขงและประชาคมอาเซียน"</t>
  </si>
  <si>
    <t xml:space="preserve">   1. พัฒนาโครงสร้างพื้นฐานเพื่อรอรับการคมนาคมที่มีเทคโนโลยีและเพิ่มสิ่งอำนวยความ</t>
  </si>
  <si>
    <t>สะดวกในการลงทุนด้านการค้า เกษตรกรรม อุตสาหกรรม  บริการ และการท่องเที่ยวเพื่อกระจายประโยชน์สู่</t>
  </si>
  <si>
    <t>ประชาชนทุกอาชีพของกลุ่มจังหวัดอย่างทั่วถึง</t>
  </si>
  <si>
    <t xml:space="preserve">   2. ส่งเสริมความร่วมมือทางการค้าการเกษตร บริการและการท่องเที่ยวในประชาคมอาเซียน</t>
  </si>
  <si>
    <t xml:space="preserve">   3. พัฒนาขีดความสามารถในการแข่งขันของระบบการผลิต  และระบบการตลาดในด้าน</t>
  </si>
  <si>
    <t>เกษตรกรรม อุตสาหกรรม  การผลิต  การบริการ  และแรงงานให้มีมาตรฐานตามความต้องการของตลาด</t>
  </si>
  <si>
    <t xml:space="preserve">   4. พัฒนาทรัพยากรมนุษย์ทุกภาคส่วนให้สามารถรองรับการเปลี่ยนแปลงในอนาคต</t>
  </si>
  <si>
    <t xml:space="preserve">   1. สร้างรายได้จากการลงทุนให้มากขึ้น  ทั้งด้านการค้า  การเกษตร อุตสาหกรรม </t>
  </si>
  <si>
    <t>การท่องเที่ยว  และการบริการ</t>
  </si>
  <si>
    <t xml:space="preserve">   2. เพื่อให้บุคลากรมีขีดความสามารถสูง ในการรองรับการเปลี่ยนแปลงในอนาคต</t>
  </si>
  <si>
    <t xml:space="preserve"> </t>
  </si>
  <si>
    <t>3.2 ยุทธศาสตร์ขององค์กรปกครองส่วนท้องถิ่น</t>
  </si>
  <si>
    <t>3.2.1 วิสัยทัศน์</t>
  </si>
  <si>
    <t>3.2.2 ยุทธศาสตร์</t>
  </si>
  <si>
    <t>3.2.3 เป้าประสงค์</t>
  </si>
  <si>
    <t>3.3 การวิเคราะห์เพื่อพัฒนาท้องถิ่น</t>
  </si>
  <si>
    <t>จุดแข็ง (Strength)</t>
  </si>
  <si>
    <t>จุดอ่อน (Weakness)</t>
  </si>
  <si>
    <t>1.มีการจัดโครงสร้างภายในที่เหมาะสมสอดคล้องกับภารกิจ</t>
  </si>
  <si>
    <t>2.การมีส่วนร่วมของประชาชนในการดำเนินงาน</t>
  </si>
  <si>
    <t>3.การบริหารจัดการยึดหลักธรรมาภิบาล</t>
  </si>
  <si>
    <t>4. มีการจัดแบ่งพื้นที่/มอบหมายหน้าที่รับผิดชอบชัดเจน</t>
  </si>
  <si>
    <t>1.ปฏิบัติงานที่ได้รับมอบหมายล่าช้า</t>
  </si>
  <si>
    <t>2. บุคลากรบางส่วนไม่มีความรู้ตรงกับงานและขาดความแม่นยำ</t>
  </si>
  <si>
    <t>3.บุคลากรไม่ได้รับฝึกอบรม</t>
  </si>
  <si>
    <t>4.การใช้เครื่องมือไม่ถูกต้อง</t>
  </si>
  <si>
    <t>โอกาส  (Opportunity)</t>
  </si>
  <si>
    <t>อุปสรรค (Threat)</t>
  </si>
  <si>
    <t>1.ประชาชนได้รับบริการจากอบต.อย่างรวดเร็วและเต็มที่</t>
  </si>
  <si>
    <t>2.หน่วยงานอื่นให้ความร่วมมือในการดำเนินการ</t>
  </si>
  <si>
    <t>1.ระเบียบข้อบังคับไม่ชัดเจน และไม่มีแนวทางปฏิบัติที่ชัดเจน</t>
  </si>
  <si>
    <t>2.ระเบียบบางข้อ ไม่เอื้อกับการบริหารงาน</t>
  </si>
  <si>
    <t>1.มีถนนในการคมนาคม การสัญจร ครอบคลุมทุกหมู่บ้าน</t>
  </si>
  <si>
    <t>2.มีไฟฟ้าใช้ทุกครัวเรือน</t>
  </si>
  <si>
    <t>3.มีทรัพยากรธรรมชาติที่สมบูรณ์</t>
  </si>
  <si>
    <t>4. มีน้ำเพื่อการอุปโภค-บริโภค</t>
  </si>
  <si>
    <t>1.ถนนที่ใช้ในการสัญจร ส่วนมากเป็นถนนลูกรัง</t>
  </si>
  <si>
    <t>2.ถนนที่ใช้ในการสัญจรมีหลุมและฝุ่นละออง</t>
  </si>
  <si>
    <t>1.งบประมาณในงานซ่อมบำรุงมีไม่เพียงพอ</t>
  </si>
  <si>
    <t>1.ส่งเสริมด้านการประกอบอาชีพของประชาชนในพื้นที่</t>
  </si>
  <si>
    <t>2.ส่งเสริมการตั้งกลุ่มอาชีพ</t>
  </si>
  <si>
    <t>1.กลุ่มอาชีพไม่ดำเนินงานตามวัตถุประสงค์</t>
  </si>
  <si>
    <t>2.กลุ่มอาชีพไม่เข้มแข็ง</t>
  </si>
  <si>
    <t>1.ประสานหน่วยงานให้ช่วยกระจายสินค้า</t>
  </si>
  <si>
    <t>5.มีเจ้าหน้าที่รับผิดชอบภารกิจโดยตรง</t>
  </si>
  <si>
    <t>3.ไม่มีการรวบรวมข้อมูลภูมิปัญญาท้องถิ่น</t>
  </si>
  <si>
    <t>2.รวมสืบสานประเพณีสำคัญของท้องถิ่น</t>
  </si>
  <si>
    <t>3.ส่งเสริมปราชญ์ชาวบ้าน</t>
  </si>
  <si>
    <t>3.มีข้อจำกัดคุณสมบัติของผู้สืบทอด</t>
  </si>
  <si>
    <t>1.มีการส่งเสริมด้านความเข้มแข็งของชุมชน</t>
  </si>
  <si>
    <t>2.มียานพาหนะในการปฏิบัติงาน</t>
  </si>
  <si>
    <t>3.มีเจ้าหน้าที่ในการประสานงานกับภาคส่วนอื่น</t>
  </si>
  <si>
    <t>4.มีบริการจัดเก็บขยะ</t>
  </si>
  <si>
    <t>5.มีการออกข้อบัญญัติงบประมาณ</t>
  </si>
  <si>
    <t>2.ประชาชนบางส่วนไม่เข้าใจบทบาทของอบต.</t>
  </si>
  <si>
    <t>1.ประชาชนในหน้าที่มีสถานที่ออกกำลังกาย</t>
  </si>
  <si>
    <t>2.ประชาชนไม่สนใจออกกำลังกายและการไม่ดูแลสุขภาพ</t>
  </si>
  <si>
    <t>1.ประชาชนได้รับความสะดวก ในการสัญจรและการถ่ายเท</t>
  </si>
  <si>
    <t>สินค้า</t>
  </si>
  <si>
    <t>3.ระเบียบข้อบังคับ อำนาจหน้าที่ส่งเสริมการดำเนิน</t>
  </si>
  <si>
    <t>กิจกรรม ทางด้านการประกอบอาชีพ</t>
  </si>
  <si>
    <t>1.ภาระหน้าที่ การดิ้นรน ทำให้การทำงานที่ทำ</t>
  </si>
  <si>
    <t xml:space="preserve">ร่วมกับคนอื่นเกิดปัญหาและอุปสรรค </t>
  </si>
  <si>
    <t xml:space="preserve">1.บุคลากรมีความรู้ ทักษะ เฉพาะด้าน
</t>
  </si>
  <si>
    <t xml:space="preserve">2.เด็กนักเรียนได้รับการพัฒนาทักษะเหมาะสมทุกด้าน
</t>
  </si>
  <si>
    <t xml:space="preserve">3.พื้นที่มีสถานที่ยึดเหนี่ยวจิตใจ
</t>
  </si>
  <si>
    <t xml:space="preserve">4.มีการส่งเสริมภูมิปัญญาท้องถิ่น
</t>
  </si>
  <si>
    <t xml:space="preserve">1.นักเรียนมีจำนวนน้อยกว่าอัตราการดูแลของครู
</t>
  </si>
  <si>
    <t xml:space="preserve">2.ภารกิจที่รับผิดชอบทำให้ไม่สามารถร่วมกิจกรรมได้
</t>
  </si>
  <si>
    <t xml:space="preserve">1.ประชาชนได้เข้าร่วมประเพณีสำคัญๆของท้องถิ่น
</t>
  </si>
  <si>
    <t xml:space="preserve">1.การเข้าร่วมกิจกรรมต้องมีของตอบแทน
</t>
  </si>
  <si>
    <t>- ยุทธศาสตร์ที่ 4   ด้านการศึกษา อนุรักษ์ศาสนา กีฬา ศิลปวัฒนธรรม ประเพณีภูมิปัญญาท้องถิ่น</t>
  </si>
  <si>
    <t>- ยุทธศาสตร์ที่ 5  ด้านการสร้างความเข้มแข็งให้ชุมชน สาธารณสุขและสิ่งแวดล้อม</t>
  </si>
  <si>
    <t>2.คนรุ่นหลังไม่ให้ความสำคัญกับกิจกรรม</t>
  </si>
  <si>
    <t>1.วัสดุอุปกรณืไม่ครบมีอุปสรรคในการทำงาน</t>
  </si>
  <si>
    <t>2.มีหน่วยงานต่างๆให้ความรู้ด้านสุขภาพและการรักษา</t>
  </si>
  <si>
    <t>1.ประชาชนขาดจิตสำนึกที่จะอนุรักษ์ธรรมชาติและสิ่ง</t>
  </si>
  <si>
    <t xml:space="preserve">   แนวทางการพัฒนา</t>
  </si>
  <si>
    <t>(1) พัฒนาศักยภาพผู้ปฏิบัติงาน</t>
  </si>
  <si>
    <t>(2) พัฒนาและปรับปรุงอำนวยความสะดวกและให้บริการประชาชน</t>
  </si>
  <si>
    <t>(3) การพัฒนาปรับปรุงสิทธิภาพอุปกรณ์เครื่องมือ เครื่องใช้</t>
  </si>
  <si>
    <t>(4) ประชาสัมพันธ์หน่วยงาน</t>
  </si>
  <si>
    <t xml:space="preserve">(1) ก่อสร้าง   ปรับปรุง  บำรุงรักษา  ถนน  สะพาน ทางเท้า  ท่อระบายน้ำ  รางระบายน้ำ  
</t>
  </si>
  <si>
    <t>(3) ก่อสร้าง  ปรับปรุง  บำรุงรักษา   ระบบประปา</t>
  </si>
  <si>
    <t xml:space="preserve">(2) พัฒนาด้านส่งเสริมอาชีพ การฝึกอบรมกลุ่มอาชีพ  เพิ่มพูนความรู้ให้เกษตรกรให้มีความรู้ความชำนาญ  </t>
  </si>
  <si>
    <t xml:space="preserve">    การส่งเสริมการลงทุนและพาณิชยกรรม</t>
  </si>
  <si>
    <t>(1) ส่งเสริมประชาธิปไตย ความเสมอภาค สิทธิเสรีภาพและส่งเสริมชุมชนให้เข้มแข็ง</t>
  </si>
  <si>
    <t>(2) ส่งเสริมงานป้องกันและบรรเทาสาธารณภัย</t>
  </si>
  <si>
    <t>1) แผนพัฒนาภาคตะวันออกเฉียงเหนือ</t>
  </si>
  <si>
    <t xml:space="preserve">2) แผนพัฒนากลุ่มจังหวัดภาคตะวันออกเฉียงเหนือตอนบน 1 </t>
  </si>
  <si>
    <t>3) แผนพัฒนาจังหวัดอุดรธานี</t>
  </si>
  <si>
    <t>1. พัฒนาและส่งเสริมการใช้เทคโนโลยีที่ทันสมัย</t>
  </si>
  <si>
    <t>2. ปรับปรุงสภาวะแวดล้อมสู่เมืองแห่งความสะอาด</t>
  </si>
  <si>
    <t>3. พัฒนาองค์ความรู้ให้ทันต่อการเปลี่ยนแปลง</t>
  </si>
  <si>
    <t>U : Unity : มีเอกภาพ</t>
  </si>
  <si>
    <t>O : Open mind : เปิดใจให้บริการ</t>
  </si>
  <si>
    <t>D : Development : พัฒนาอย่างต่อเนื่อง</t>
  </si>
  <si>
    <t>N : Network : สานเครือข่ายการมีส่วนร่วมของประชาชน</t>
  </si>
  <si>
    <t>T : Transparency : มีความโปร่งใส</t>
  </si>
  <si>
    <t>E : Excellence : เน้นผลสัมฤทธิ์ของงาน</t>
  </si>
  <si>
    <t>A : Accountability :  มีความรับผิดชอบ</t>
  </si>
  <si>
    <t>M : Morality : มีศิลธรรม</t>
  </si>
  <si>
    <t>เพื่อสร้างการเติบโตทางด้านเศรษฐกิจและเป็นมิตรกับสิ่งแวดล้อม</t>
  </si>
  <si>
    <t>ร้อยละที่เพิ่มขึ้นของ GPP เทียบกับปีที่ผ่านมา</t>
  </si>
  <si>
    <t>ร้อยละ 5</t>
  </si>
  <si>
    <t xml:space="preserve">    1. เพิ่มศักยภาพการแข่งขันด้านเศรษฐกิจ โดยการยกมาตรฐานและประสิทธิภาพการผลิตการเกษตร</t>
  </si>
  <si>
    <t xml:space="preserve">    2. สร้างคนให้มีคุณภาพ เพื่อพัฒนาคนให้มีสุขภาวะทั้งร่างกาย จิตใจและสติปัญญา รอบรู้  เท่าทันการ</t>
  </si>
  <si>
    <t xml:space="preserve">    3. สร้างสังคมและเศรษฐกิจฐานรากให้เข้มแข็ง เพื่อสร้างความมั่นคงด้านอาหาร แก้ไขปัญหาความ</t>
  </si>
  <si>
    <t xml:space="preserve">    4. ฟื้นฟูทรัพยากรธรรมชาติและสิ่งแวดล้อมให้สมบูรณ์ โดยเร่งอนุรักษ์และฟื้นฟูพื้นที่ป่าไม้ให้ได้ ๑๕.๙ </t>
  </si>
  <si>
    <t>-วิสัยทัศน์กลุ่มจังหวัด (Vision)</t>
  </si>
  <si>
    <t>-พันธกิจ (Mission)</t>
  </si>
  <si>
    <t>-เป้าประสงค์รวมตัวชี้วัดและค่าเป้าหมายรวม</t>
  </si>
  <si>
    <t>-พันธกิจ</t>
  </si>
  <si>
    <t xml:space="preserve">-ค่านิยม </t>
  </si>
  <si>
    <t>-เป้าประสงค์รวม</t>
  </si>
  <si>
    <t>-ตัวชี้วัด</t>
  </si>
  <si>
    <t>-ค่าเป้าหมาย</t>
  </si>
  <si>
    <t>3.1.5 ยุทธศาสตร์การพัฒนาขององค์กรปกครองส่วนท้องถิ่นในเขตจังหวัด</t>
  </si>
  <si>
    <t>๑)   ด้านการสร้างความเข้มแข็งในสังคม เพื่อรองรับการเปลี่ยนแปลงทางวัฒนธรรมและเทคโนโลยี</t>
  </si>
  <si>
    <t>แนวทางการพัฒนา</t>
  </si>
  <si>
    <t>-  การสร้างเสริมสังคมที่เข้มแข็ง</t>
  </si>
  <si>
    <t>-  การส่งเสริมสังคมแห่งการเรียนรู้</t>
  </si>
  <si>
    <t>๒)   ด้านการพัฒนาผลผลิตทางการเกษตรให้ได้มาตรฐานในรูปแบบเกษตรปลอดภัย</t>
  </si>
  <si>
    <t>-  พัฒนาทักษะ ความรู้ ด้านการเกษตร</t>
  </si>
  <si>
    <t>-  เพิ่มประสิทธิภาพการผลิตทางการเกษตร</t>
  </si>
  <si>
    <t>-  พัฒนาประสิทธิภาพ เพื่อเพิ่มมูลค่าสินค้าด้านการเกษตร</t>
  </si>
  <si>
    <t>-  ส่งเสริม และพัฒนากลุ่ม องค์กร สถาบันเกษตรกร ให้มีการรวมกลุ่มการผลิต การตลาด</t>
  </si>
  <si>
    <t>-  สร้างเครือข่าย การบริหารจัดการเกษตรแบบครบวงจร และพัฒนาช่องทางการตลาด</t>
  </si>
  <si>
    <t>๓)   ด้านการพัฒนาศักยภาพการค้า การลงทุน เพื่อเพิ่มขีดความสามารถในการแข่งขัน</t>
  </si>
  <si>
    <t>-  พัฒนาโครงสร้างพื้นฐาน</t>
  </si>
  <si>
    <t xml:space="preserve">-  พัฒนาศักยภาพ ผู้ประกอบการ </t>
  </si>
  <si>
    <t>-  พัฒนาคุณภาพสินค้าให้ได้มาตรฐานความต้องการของตลาด</t>
  </si>
  <si>
    <t>-  พัฒนาทักษะ ฝีมือแรงงาน เพื่อเพิ่มผลิตภาพแรงงานทั้งในระบบ และนอกระบบ</t>
  </si>
  <si>
    <t>-  พัฒนา ส่งเสริมการตลาดทั้งในประเทศและต่างประเทศ</t>
  </si>
  <si>
    <t>๔)   ด้านการพัฒนาการท่องเที่ยว การบริการ และการส่งเสริมศิลปวัฒนธรรม ประเพณีท้องถิ่น</t>
  </si>
  <si>
    <t>-  การพัฒนาแหล่งท่องเที่ยวให้ได้มาตรฐาน</t>
  </si>
  <si>
    <t>-  การพัฒนาบุคลากร ด้านการท่องเที่ยวสู่ประชาคมเศรษฐกิจอาเซียน</t>
  </si>
  <si>
    <t>-  การส่งเสริมการตลาด การท่องเที่ยวทั้งในประเทศและต่างประเทศ</t>
  </si>
  <si>
    <t>๕)   ด้านการพัฒนาการจัดการทรัพยากรธรรมชาติและสิ่งแวดล้อม เพื่อใช้ประโยชน์อย่างยั่งยืน</t>
  </si>
  <si>
    <t>-  การอนุรักษ์และฟื้นฟูทรัพยากรป่าไม้แบบบูรณาการและการมีส่วนร่วม</t>
  </si>
  <si>
    <t xml:space="preserve">๖)  ด้านการพัฒนาการประยุกต์ใช้เทคโนโลยี ในการบริหารจัดการภาครัฐ  </t>
  </si>
  <si>
    <t>-  มีองค์ความรู้ และรูปแบบการประยุกต์ใช้ระบบเทคโนโลยี เพื่อเพิ่มการบริหารจัดการเชิงพื้นที่ (อำเภอ ตำบล หมู่บ้าน)</t>
  </si>
  <si>
    <t>-  มีระบบเทคโนโลยีการบริหารจัดการภาครัฐเชิงพื้นที่ ภาครัฐ และประชาชนได้ประโยชน์</t>
  </si>
  <si>
    <t>-  มีระบบ Warning System และ Single Command</t>
  </si>
  <si>
    <t>3.2.4 ตัวชี้วัด</t>
  </si>
  <si>
    <t>3.2.5 ค่าเป้าหมาย</t>
  </si>
  <si>
    <t>3.2.6 กลยุทธ์</t>
  </si>
  <si>
    <t>3.2.7 จุดยืนทางยุทธศาสตร์</t>
  </si>
  <si>
    <t xml:space="preserve">ทิศเหนือ                </t>
  </si>
  <si>
    <t xml:space="preserve">ติดต่อ             อบต.สุมเส้า        </t>
  </si>
  <si>
    <t>อ.เพ็ญ</t>
  </si>
  <si>
    <t xml:space="preserve">ทิศตะวันออก           </t>
  </si>
  <si>
    <t xml:space="preserve">ติดต่อ             อบต.นาทราย      </t>
  </si>
  <si>
    <t>อ.พิบูลย์รักษ์</t>
  </si>
  <si>
    <t xml:space="preserve">ทิศตะวันตก             </t>
  </si>
  <si>
    <t xml:space="preserve">ติดต่อ             อบต. นาบัว       </t>
  </si>
  <si>
    <t xml:space="preserve">ทิศใต้                    </t>
  </si>
  <si>
    <t xml:space="preserve">ติดต่อ             อบต.ดอนกลอย   </t>
  </si>
  <si>
    <t>ประชาชนในเขตตำบลบ้านแดงส่วนใหญ่นับถือศาสนาพุทธ  มีวัด  จำนวน  11 แห่ง</t>
  </si>
  <si>
    <t xml:space="preserve">หมู่บ้านงานบุญเดือน6  (บุญบั้งไฟ)  งานลอยกระทงและอีกงานประเพณีหลักอีกงานหนึ่งคืองานประเพณีโคมลมลอยฟ้า </t>
  </si>
  <si>
    <t xml:space="preserve">ผ้ามัดหมี่ย้อมคราม นมัสการหลวงปู่พิบูลย์ ซึ่งเป็นงานประเพณีที่มีชื่อระดับจังหวัด   โดย  ตำบลบ้านแดงได้จัดร่วมกัน </t>
  </si>
  <si>
    <t>กับอีก   2   ตำบล โดยจัดขึ้นในห้วงเวลา  เดือน  พฤศจิกายน -  ธันวาคม  ของทุกปี</t>
  </si>
  <si>
    <t>งานประเพณีของตำบลบ้านแดง จะมีงานประจำปี บุญเดือน 4  ที่ถือว่าเป็นงานบุญสำคัญของแต่ละ</t>
  </si>
  <si>
    <t>1. ผ้ามัดหมี่ย้อมคราม</t>
  </si>
  <si>
    <t>2. สินค้าแปรรูปด้วยผ้ามัดหมี่ย้อมคราม เช่น กล่องกระดาษทิชชู  ผ้าพันคอ เสื้อผ้า</t>
  </si>
  <si>
    <t>3. ปลาแห้ง</t>
  </si>
  <si>
    <t>4. กระติบข้าว</t>
  </si>
  <si>
    <t>- ฝาย</t>
  </si>
  <si>
    <t>- บ้อน้ำตื้น</t>
  </si>
  <si>
    <t>แห่ง</t>
  </si>
  <si>
    <t>- ลำห้วย</t>
  </si>
  <si>
    <t>2</t>
  </si>
  <si>
    <t xml:space="preserve">ส่วนที่ 4   </t>
  </si>
  <si>
    <t>การนำแผนพัฒนาท้องถิ่นสี่ปีไปสู่การปฏิบัติ</t>
  </si>
  <si>
    <t>1. แนวทางการพัฒนาและยุทธศาสตร์การพัฒนา</t>
  </si>
  <si>
    <t>รายละเอียดโครงการพัฒนา</t>
  </si>
  <si>
    <t>แผนพัฒนาท้องถิ่นสี่ปี (พ.ศ.2561-2564)</t>
  </si>
  <si>
    <t>องค์การบริหารส่วนตำบลบ้านแดง</t>
  </si>
  <si>
    <t xml:space="preserve">    </t>
  </si>
  <si>
    <t>ที่</t>
  </si>
  <si>
    <t>วัตถุประสงค์</t>
  </si>
  <si>
    <t>เป้าหมาย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</si>
  <si>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</si>
  <si>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</si>
  <si>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</si>
  <si>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</si>
  <si>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</si>
  <si>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</si>
  <si>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</si>
  <si>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(ผลผลิต</t>
  </si>
  <si>
    <t>ของโครงการ)</t>
  </si>
  <si>
    <t>จำนวน 3 กิจกรรม</t>
  </si>
  <si>
    <t>ยุทธศาสตร์ที่ 1 ยุทธศาสตร์ด้านการพัฒนาด้านการบริหารจัดการ</t>
  </si>
  <si>
    <t>ยุทธศาสตร์ที่ 2 ยุทธศาสตร์ด้านการพัฒนาด้านโครงสร้างพื้นฐาน</t>
  </si>
  <si>
    <t>ยุทธศาสตร์ที่ 5 ยุทธศาสตร์ด้านการสร้างความเข้มแข็งให้ชุมชน  สาธารณสุขและสิ่งแวดล้อม</t>
  </si>
  <si>
    <t xml:space="preserve">โครงการฝึกอบรมสัมมนาผู้บริหาร </t>
  </si>
  <si>
    <t>พนักงาน ลูกจ้าง สมาชิก อบต. และ</t>
  </si>
  <si>
    <t>ผู้เกี่ยวข้องในการพัฒนาตำบล</t>
  </si>
  <si>
    <t>โครงการอบรมและพัฒนาศูนย์พัฒนา</t>
  </si>
  <si>
    <t>เพื่อให้ศูนย์พัฒนาเด็กเล็กผ่าน</t>
  </si>
  <si>
    <t>เด็กเล็กให้น่าอยู่</t>
  </si>
  <si>
    <t>มาตรฐานรับรองและน่าอยู่</t>
  </si>
  <si>
    <t>โครงการอบรมให้ความรู้เกี่ยวกับการเข้าสู่</t>
  </si>
  <si>
    <t>เพื่อพัฒนาความรู้เฉพาะด้านให้</t>
  </si>
  <si>
    <t>ประชาคมอาเซียน</t>
  </si>
  <si>
    <t>กับบุคลากร</t>
  </si>
  <si>
    <t>โครงการอบรมให้ความรู้เรื่องสมุนไพร</t>
  </si>
  <si>
    <t>โครงการส่งเสริมเพิ่มประสิทธิภาพการ</t>
  </si>
  <si>
    <t>เพื่อให้เกิดประสิทธิภาพในการ</t>
  </si>
  <si>
    <t>ทำงาน อสม.</t>
  </si>
  <si>
    <t>ปฏิบัติของ อสม.</t>
  </si>
  <si>
    <t>เพื่อส่งเสริมการสร้างคุณธรรม</t>
  </si>
  <si>
    <t>ในองค์กรของอบต.บ้านแดง</t>
  </si>
  <si>
    <t>จริยธรรมให้กับบุคลากรในองค์กร</t>
  </si>
  <si>
    <t>โครงการอบรมและการเรียนรู้หลักการใช้</t>
  </si>
  <si>
    <t>โครงการฝึกอบรมสร้างความรู้ด้าน</t>
  </si>
  <si>
    <t>เพื่อพัฒนาบุคลากรชุมชนให้มี</t>
  </si>
  <si>
    <t>โครงการถ่ายทอดเทคโนโลยีพลังงาน</t>
  </si>
  <si>
    <t>ทดแทนที่เหมาะสมสำหรับครัวเรือน</t>
  </si>
  <si>
    <t>ทดแทนตามแนวทางเศรษฐกิจพอเพียง</t>
  </si>
  <si>
    <t>ด้านพลังงานให้เป็นศูนย์กลาง</t>
  </si>
  <si>
    <t>โครงการต้นกล้าพลังงาน</t>
  </si>
  <si>
    <t>เพื่อเป็นการบูรณาการแผนงาน</t>
  </si>
  <si>
    <t>และการอนุรักษ์พลังงาน</t>
  </si>
  <si>
    <t>เยาวชนในสถานศึกษาได้เรียนรู้</t>
  </si>
  <si>
    <t>หน้าที่</t>
  </si>
  <si>
    <t>เพื่อให้มีเครื่องมือในการปฏิบัติ</t>
  </si>
  <si>
    <t>โครงการจัดซื้อวัสดุคอมพิวเตอร์</t>
  </si>
  <si>
    <t>การปรับปรุงซ่อมแซมวัสดุครุภัณฑ์</t>
  </si>
  <si>
    <t>สำนักงานของ  อบต.บ้านแดง</t>
  </si>
  <si>
    <t>จัดซื้อครุภัณฑ์งานบ้านงานครัว</t>
  </si>
  <si>
    <t>การจัดหาน้ำมันเชื้อเพลิงและน้ำมัน</t>
  </si>
  <si>
    <t>หล่อลื่นเพื่อใช้ในยานพาหนะของหน่วยงาน</t>
  </si>
  <si>
    <t>สนับสนุนน้ำมันเชื้อเพลิงตามโครงการ</t>
  </si>
  <si>
    <t>ซ่อมแซมถนนพื้นที่ตำบลบ้านแดง</t>
  </si>
  <si>
    <t>ปรับปรุงหอกระจายข่าวที่ชำรุดทุก</t>
  </si>
  <si>
    <t>เพื่อเผยแพร่ข้อมูลข่าวสารให้</t>
  </si>
  <si>
    <t>หมู่บ้าน</t>
  </si>
  <si>
    <t>ประชาชนได้ทราบทั่วถึง</t>
  </si>
  <si>
    <t xml:space="preserve">จัดซื้อรถเก็บขยะ </t>
  </si>
  <si>
    <t>เพื่อสนับสนุนการปฏิบัติงานของ</t>
  </si>
  <si>
    <t>เจ้าหน้าที่ในการรักษาความสะอาด</t>
  </si>
  <si>
    <t>จัดซื้อครุภัณฑ์คอมพิวเตอร์</t>
  </si>
  <si>
    <t>เพื่อสนับสนุนการปฏิบัติงาน</t>
  </si>
  <si>
    <t xml:space="preserve">เช่น คอมพิวเตอร์ เครื่องพิมพ์ </t>
  </si>
  <si>
    <t>โครงการจัดซื้อครุภัณฑ์สำนักงาน</t>
  </si>
  <si>
    <t>ต่อเติมอาคารโรงรถและเก็บพัสดุ</t>
  </si>
  <si>
    <t>เพื่อให้มีสถานที่ในการจัดเก็บ</t>
  </si>
  <si>
    <t>เครื่องมือช่าง</t>
  </si>
  <si>
    <t>เครื่องมือช่างอย่างเป็นระบียบ</t>
  </si>
  <si>
    <t>จัดซื้อครุภัณฑ์ไฟฟ้าและวิทยุ</t>
  </si>
  <si>
    <t>จัดซื้อครุภัณฑ์เครื่องดับเพลิง</t>
  </si>
  <si>
    <t>ซ่อมแซมคอมพิวเตอร์ศูนย์การเรียนรู้</t>
  </si>
  <si>
    <t>บ้านดงยางพรพิบูลย์ ม.4,ม.15</t>
  </si>
  <si>
    <t>การเช่าพื้นที่ข้อมูลและการพัฒนา</t>
  </si>
  <si>
    <t>เพื่อให้ข้อมูลข่าวสารเผยแพร่</t>
  </si>
  <si>
    <t>ปรับปรุงเว็บไซต์ของหน่วยงาน</t>
  </si>
  <si>
    <t>อย่างเป็นปัจจุบันและกว้างขวาง</t>
  </si>
  <si>
    <t>ค่าใช้จ่ายในการบอกรับวารสาร</t>
  </si>
  <si>
    <t>เพื่อปรับปรุงซ่อมแซม</t>
  </si>
  <si>
    <t>คอมพิวเตอร์ของหน่วยงาน</t>
  </si>
  <si>
    <t>เพื่อให้วัสดุ ครุภัณฑ์ของ</t>
  </si>
  <si>
    <t>หน่วยงานใช้งานได้ปกติ</t>
  </si>
  <si>
    <t>เพื่อจัดหาเครื่องมือต่างให้</t>
  </si>
  <si>
    <t>พร้อมใช้สำหรับหน่วยงาน</t>
  </si>
  <si>
    <t>เพื่อใช้ในยานพาหนะของ</t>
  </si>
  <si>
    <t>ของประชาชนในชุมชน</t>
  </si>
  <si>
    <t>รับผิดชอบ</t>
  </si>
  <si>
    <t>หลัก</t>
  </si>
  <si>
    <t>เพื่อทราบถึงความพึงพอใจใน</t>
  </si>
  <si>
    <t>การปฏิบัติงานของหน่วยงาน</t>
  </si>
  <si>
    <t xml:space="preserve">   (2) ปฏิรูปกลไกการบริหารประเทศและพัฒนาความมั่นคงทางการเมือง ขจัดคอร์รัปชั่น สร้างความเชื่อมั่นใน</t>
  </si>
  <si>
    <t>กระบวนการยุติธรรม</t>
  </si>
  <si>
    <t>ประมุข</t>
  </si>
  <si>
    <t xml:space="preserve">   (3) การรักษาความมั่นคงภายในและความสงบเรียบร้อยภายใน ตลอดจนการบริหารจัดการความมั่นคงชายแดน</t>
  </si>
  <si>
    <t>และชายฝั่งทะเล</t>
  </si>
  <si>
    <t xml:space="preserve">   (5) การพัฒนาเสริมสร้างศักยภาพการผนึกกำลังป้องกันประเทศ  การรักษาความสงบเรียบร้อยภายในประเทศ </t>
  </si>
  <si>
    <t>สร้างความร่วมมือกับประเทศเพื่อนบ้านและมิตรประเทศ</t>
  </si>
  <si>
    <t xml:space="preserve">   (7) การปรับกระบวนการการทำงานของกลไกที่เกี่ยวข้องจากแนวดิ่งสู่แนวระนาบมากขึ้น</t>
  </si>
  <si>
    <t xml:space="preserve">   (1) การพัฒนาสมรรถนะทางเศรษฐกิจ  ส่งเสริมการค้าการลงทุน พัฒนาสู่ชาติการค้า</t>
  </si>
  <si>
    <t xml:space="preserve">   (3) การพัฒนา</t>
  </si>
  <si>
    <t>(4)</t>
  </si>
  <si>
    <t>การพัฒนาผู้ประกอบการและเศรษฐกิจชุมชน พัฒนาทักษะ ผู้ประกอบการ ยกระดับผลิตภาพแรงงานและ</t>
  </si>
  <si>
    <t>พัฒนา SMEs สู่สากล</t>
  </si>
  <si>
    <t>(5)</t>
  </si>
  <si>
    <t>(6)</t>
  </si>
  <si>
    <t>(7)</t>
  </si>
  <si>
    <t>(1)</t>
  </si>
  <si>
    <t xml:space="preserve">พัฒนาศักยภาพคนตลอดช่วงชีวิต </t>
  </si>
  <si>
    <t xml:space="preserve">การยกระดับการศึกษาและการเรียนรู้ให้มีคุณภาพเท่าเทียมและทั่วถึง </t>
  </si>
  <si>
    <t xml:space="preserve">ปลูกฝังระเบียบวินัย คุณธรรม จริยธรรม ค่านิยมที่พึงประสงค์ </t>
  </si>
  <si>
    <t xml:space="preserve">การสร้างเสริมให้คนมีสุขภาวะที่ดี </t>
  </si>
  <si>
    <t>การสร้างความอยู่ดีมีสุขของครอบครัวไทย</t>
  </si>
  <si>
    <t>(2)</t>
  </si>
  <si>
    <t>(3)</t>
  </si>
  <si>
    <t xml:space="preserve">สร้างความมั่นคงและการลดความเหลื่อมล้ำทางเศรษฐกิจและสังคม </t>
  </si>
  <si>
    <t xml:space="preserve">พัฒนาระบบบริการและระบบบริหารจัดการสุขภาพ </t>
  </si>
  <si>
    <t xml:space="preserve">มีสภาพแวดล้อมและนวัตกรรมที่เอื้อต่อการดำรงชีวิตในสังคมสูงวัย </t>
  </si>
  <si>
    <t>สร้างความเข้มแข็งของสถาบันทางสังคม ทุนทางวัฒนธรรมและ ความเข้มแข็งของชุมชน</t>
  </si>
  <si>
    <t>พัฒนาการสื่อสารมวลชนให้เป็นกลไกในการสนับสนุนการพัฒนา</t>
  </si>
  <si>
    <t xml:space="preserve">การพัฒนาและใช้พลังงานที่เป็นมิตรกับสิ่งแวดล้อม </t>
  </si>
  <si>
    <t>การใช้เครื่องมือทางเศรษฐศาสตร์และนโยบายการคลัง เพื่อสิ่งแวดล้อม</t>
  </si>
  <si>
    <t>อย่างบูรณาการ</t>
  </si>
  <si>
    <t>การลงทุนพัฒนาโครงสร้างพื้นฐาน ด้านการขนส่ง ความมั่นคงและพลังงาน ระบบเทคโนโลยี</t>
  </si>
  <si>
    <t>สารสนเทศ และการวิจัย และพัฒนา</t>
  </si>
  <si>
    <t>การเชื่อมโยงกับภูมิภาคและเศรษฐกิจโลก สร้างความเป็นหุ้นส่วน การพัฒนากับนานาประเทศส่งเสริม</t>
  </si>
  <si>
    <t>ให้ไทยเป็นฐานของการประกอบ ธุรกิจ ฯลฯ</t>
  </si>
  <si>
    <t>การปรับปรุงโครงสร้าง บทบาท ภารกิจของหน่วยงาน ภาครัฐ ให้มีขนาดที่เหมาะสม</t>
  </si>
  <si>
    <t xml:space="preserve">การวางระบบบริหารราชการแบบบูรณาการ </t>
  </si>
  <si>
    <t xml:space="preserve">การต่อต้านการทุจริตและประพฤติมิชอบ </t>
  </si>
  <si>
    <t xml:space="preserve">การปรับปรุงกฎหมายและระเบียบต่าง ๆ </t>
  </si>
  <si>
    <t xml:space="preserve">ให้ทันสมัย เป็นธรรมและเป็นสากล </t>
  </si>
  <si>
    <t>พัฒนาระบบการให้บริการประชาชนของหน่วยงานภาครัฐ</t>
  </si>
  <si>
    <t>ปรับปรุงการบริหารจัดการรายได้และรายจ่ายของภาครัฐ</t>
  </si>
  <si>
    <t>(8)</t>
  </si>
  <si>
    <t>ส่งเสริมให้เด็กปฐมวัยมี การพัฒนาทักษะทางสมอง และทักษะท างสังคมที่ เหมาะสม</t>
  </si>
  <si>
    <t>พัฒนาทักษะการคิดวิเคราะห์ คิดสร้างสรรค์ ทักษะการ ทำงานและการใช้ชีวิตที่พร้อม เข้าสู่ตลาดงาน</t>
  </si>
  <si>
    <t>ยุทธศาสตร์ที่ 3 การสร้างความเข้มแข็งทางเศรษฐกิจและแข่งขันได้อย่างยั่งยืน</t>
  </si>
  <si>
    <t>วางอนาคตรากฐานการพัฒนาอุตสาหกรรม</t>
  </si>
  <si>
    <t>เสริมสร้างขีดความสามารถการแข่งขันใน เชิงธุรกิจของภาคบริการ</t>
  </si>
  <si>
    <t>ยุทธศาสตร์ที่ 4 การเติบโตที่เป็นมิตรกับสิ่งแวดล้อมเพื่อการพัฒนาอย่างยั่งยืน</t>
  </si>
  <si>
    <t>พัฒนาหลักเกณฑ์การปรับปรุงแผนที่แนว เขตที่ดินของรัฐแบบบูรณาการ (One Map)</t>
  </si>
  <si>
    <t>ผลักดันกฏหมายและกลไกเพื่อการคัดแยก ขยะ สนับสนุนการแปรรูปเป็นพลังงาน</t>
  </si>
  <si>
    <t>ยุทธศาสตร์ที่ 5 การเสริมสร้างความมั่นคงแห่งชาติเพื่อการพัฒนา ประเทศ สู่ความมั่งคั่ง และยั่งยืน</t>
  </si>
  <si>
    <t>ประเทศไทยมีความสัมพันธ์และความร่วมมือ ด้านความมั่นคงในกลุ่มประเทศนานาประเทศ</t>
  </si>
  <si>
    <t>ปกป้องและเชิดชูสถาบันพระมหากษัตริย</t>
  </si>
  <si>
    <t>สังคมมีความสมานฉันท์</t>
  </si>
  <si>
    <t>ประชาชนในจังหวัดชายแดนภาคใต้มีความ ปลอดภัยในชีวิตและทรัพย์สิน</t>
  </si>
  <si>
    <t>ประเทศไทยมีความพร้อมต่อการรับมือภัย คุกคามทางทหาร</t>
  </si>
  <si>
    <t>ทั่วถึง</t>
  </si>
  <si>
    <t>อันดับความเสี่ยงจากการก่อการร้ายต่ำกว่า อันดับที่ 20 ของโลก</t>
  </si>
  <si>
    <t>ยุทธศาสตร์ที่ 10 ความร่วมมือระหว่างประเทศเพื่อการพัฒนา</t>
  </si>
  <si>
    <t>ส่งเสริมให้ไทยเป็นฐาน ของการประกอบธุรกิจ การบริการ และการลงทุน</t>
  </si>
  <si>
    <t>การพัฒนาความเชื่อมโยงในด้านต่างๆ</t>
  </si>
  <si>
    <t>การส่งเสริมการลงทุน ไทยในต่างประเทศ</t>
  </si>
  <si>
    <t>การสร้างความเป็นหุ้นส่วนการ พัฒนากับประเทศในอนุภูมิภาค ภูมิภาค และนานาประเทศ</t>
  </si>
  <si>
    <t xml:space="preserve">จัดระบบอนุรักษ์ ฟื้นฟูและป้องกันการทำลาย ทรัพยากรธรรมชาติ </t>
  </si>
  <si>
    <t xml:space="preserve">วางระบบบริหารจัดการน้ำให้มีประสิทธิภาพทั้ง 25 ลุ่มน้ำ เน้นการปรับระบบการบริหารจัดการอุทกภัย </t>
  </si>
  <si>
    <t xml:space="preserve">การพัฒนาเมืองอุตสาหกรรมเชิงนิเวศและเมืองที่เป็นมิตรกับสิ่งแวดล้อม </t>
  </si>
  <si>
    <t xml:space="preserve">การร่วมลดปัญหาโลกร้อนและปรับตัวให้พร้อมกับการเปลี่ยนแปลงสภาพภูมิอากาศ </t>
  </si>
  <si>
    <t>การพัฒนาระบบบริหารจัดการกำลังคนและพัฒนาบุคลากรภาครัฐ</t>
  </si>
  <si>
    <t>ยุทธศาสตร์ที่ 1 การเสริมสร้างและพัฒนาศักยภาพทุนมนุษย์</t>
  </si>
  <si>
    <t>เพิ่มโอกาสให้กับกลุ่มประชากรร้อยละ 40 ที่มี รายได้ต่ำสุดให้เข้าถึงบริการที่มีคุณภาพของรัฐ</t>
  </si>
  <si>
    <t>ผลักดันให้สถาบัน ทางสังคมมีส่วนร่วม พัฒนาประเทศอย่างเข้มแข็ง</t>
  </si>
  <si>
    <t>ลดปัจจัยเสี่ยงด้านสุขภาพและให้ทุกภาคส่วนคำนึงถึงผลกระทบต่อสุขภาพ</t>
  </si>
  <si>
    <t>ยุทธศาสตร์ที่ 2 การสร้างความเป็นธรรมลดความเหลื่อมล้ำในสังคม</t>
  </si>
  <si>
    <t>การเสริมสร้างชุมชนเข้มแข็งตามหลักปรัชญาของเศรษฐกิจพอเพียง</t>
  </si>
  <si>
    <t>ยกระดับการผลิตสินค้าเกษตรและอาหารเข้าสู่ระบบมาตรฐาน</t>
  </si>
  <si>
    <t>แบบ ยท.03</t>
  </si>
  <si>
    <t>ความเชื่อมโยง</t>
  </si>
  <si>
    <t>อปท.ในเขต</t>
  </si>
  <si>
    <t>จังหวัด</t>
  </si>
  <si>
    <t>อบต.</t>
  </si>
  <si>
    <t>บ้านแดง</t>
  </si>
  <si>
    <t>เป้าประสงค์</t>
  </si>
  <si>
    <t>กลยุทธ์</t>
  </si>
  <si>
    <t>ค่าเป้าหมาย</t>
  </si>
  <si>
    <t>ความก้าวหน้า</t>
  </si>
  <si>
    <t>ของเป้าหมาย</t>
  </si>
  <si>
    <t>สนับสนุน</t>
  </si>
  <si>
    <t>3.2.8 ความเชื่อมโยงของยุทธศาสตร์ในภาพรวม</t>
  </si>
  <si>
    <t>ส่วนที่  5</t>
  </si>
  <si>
    <t>ประเด็นยุทธศาสตร์</t>
  </si>
  <si>
    <t xml:space="preserve">    เทคโนโลยีที่ทันสมัยและเป็นสากล</t>
  </si>
  <si>
    <t xml:space="preserve">    ปลอดภัยและเกษตรอินทรีย์</t>
  </si>
  <si>
    <t xml:space="preserve">    เปลี่ยนแปลงทางเศรษฐกิจ สังคม และวัฒนธรรม</t>
  </si>
  <si>
    <t xml:space="preserve">   ประเพณีท้องถิ่น</t>
  </si>
  <si>
    <t>มาตรฐานรับรองและปลอดโรคภัย</t>
  </si>
  <si>
    <t>เพื่อการคมนาคมที่สะดวก</t>
  </si>
  <si>
    <t>ระยะทาง 3,000 ม.</t>
  </si>
  <si>
    <t>*</t>
  </si>
  <si>
    <t>ขนาดมาตรฐานตามแบบ</t>
  </si>
  <si>
    <t>ตามแบบมาตรฐานกรม</t>
  </si>
  <si>
    <t>และป้องกันน้ำท่วม</t>
  </si>
  <si>
    <t xml:space="preserve">เพื่อเก็บกักน้ำไว้ใช้ในฤดูแล้ง  </t>
  </si>
  <si>
    <t>เพื่อให้เกษตรกรมีน้ำทำการ</t>
  </si>
  <si>
    <t>เกษตรในทุกฤดูกาล</t>
  </si>
  <si>
    <t>เพื่อกักน้ำ ระบายน้ำและ</t>
  </si>
  <si>
    <t>จำนวน  1  แห่ง</t>
  </si>
  <si>
    <t>ประชาชนสัญจรไปมาได้</t>
  </si>
  <si>
    <t>ตามแบบมาตรฐาน</t>
  </si>
  <si>
    <t>ลำห้วยกว้าง 15 ม.</t>
  </si>
  <si>
    <t>ก่อสร้างฝายน้ำล้นเพื่อกักน้ำลำห้วยหลวง</t>
  </si>
  <si>
    <t xml:space="preserve"> ม.1,5,7,8,10,11,13,2,6,5,4,15</t>
  </si>
  <si>
    <t>การเกษตร</t>
  </si>
  <si>
    <t>ก่อสร้างฝายลำห้วยอึ่งตอนล่าง  ม.9</t>
  </si>
  <si>
    <t>เพื่อเก็บกักน้ำไว้ใช้เพื่อการ</t>
  </si>
  <si>
    <t>ขนาดตามแบบมาตรฐาน</t>
  </si>
  <si>
    <t>เพาะปลูกการเกษตร</t>
  </si>
  <si>
    <t>ของกรมชลประทาน</t>
  </si>
  <si>
    <t>ก่อสร้างฝายลำห้วยบ้านตอนล่าง  ม.9</t>
  </si>
  <si>
    <t>ปริมาณ 15,000 ลบ.ม.</t>
  </si>
  <si>
    <t xml:space="preserve">กรมชลประทาน </t>
  </si>
  <si>
    <t xml:space="preserve">ก่อสร้างประตูปิดเปิดน้ำลำห้วยหลวง </t>
  </si>
  <si>
    <t>ม.2</t>
  </si>
  <si>
    <t xml:space="preserve">ทรัพยากรน้ำ 1  แห่ง </t>
  </si>
  <si>
    <t xml:space="preserve"> ม.9</t>
  </si>
  <si>
    <t>ขุดลอกกุดบ้าน ม.7</t>
  </si>
  <si>
    <t>เพื่อส่งน้ำในการทำการเกษตร</t>
  </si>
  <si>
    <t>ในฤดูกาลที่ขาดแคลนน้ำ</t>
  </si>
  <si>
    <t>บริเวณ ม.5 และ ม.10</t>
  </si>
  <si>
    <t xml:space="preserve">ทรัพยากรน้ำ 2 แห่ง </t>
  </si>
  <si>
    <t>เพื่อให้ผู้สูงอายุได้จัดกิจกรรม</t>
  </si>
  <si>
    <t>ร่วมกัน</t>
  </si>
  <si>
    <t>โครงการจัดทำสิ่งอำนวยความสะดวก</t>
  </si>
  <si>
    <t>เพื่อให้ผู้พิการได้รับความสะดวก</t>
  </si>
  <si>
    <t>สำหรับผู้พิการ</t>
  </si>
  <si>
    <t>ในการติดต่อประสานงาน</t>
  </si>
  <si>
    <t>ผู้ด้อยโอกาส</t>
  </si>
  <si>
    <t>บัญชีสรุปโครงการพัฒนา</t>
  </si>
  <si>
    <t>แผนพัฒนาท้องถิ่นสี่ปี (พ.ศ.2561 - 2564)</t>
  </si>
  <si>
    <t>ปี 2561</t>
  </si>
  <si>
    <t>ปี 2563</t>
  </si>
  <si>
    <t>ปี 2564</t>
  </si>
  <si>
    <t>รวม 4 ปี</t>
  </si>
  <si>
    <t>258</t>
  </si>
  <si>
    <t>43</t>
  </si>
  <si>
    <t>52</t>
  </si>
  <si>
    <t>37</t>
  </si>
  <si>
    <t>72</t>
  </si>
  <si>
    <t>เพื่อเป็นการส่งเสริมให้ประชาชน</t>
  </si>
  <si>
    <t>ใช้ปุ๋ยชีวภาพในการเกษตร</t>
  </si>
  <si>
    <t>โครงการฝึกอบรมอาชีพระยะสั้น</t>
  </si>
  <si>
    <t>เพิ่มรายได้และพึ่งพาตนเอง</t>
  </si>
  <si>
    <t>ประชาชน</t>
  </si>
  <si>
    <t>ท้องถิ่น</t>
  </si>
  <si>
    <t>จำนวน 3 ศูนย์</t>
  </si>
  <si>
    <t>ได้รับการช่วยเหลือ</t>
  </si>
  <si>
    <t>โครงการนิเทศการเรียนการสอน</t>
  </si>
  <si>
    <t>โครงการประเมินผลพัฒนาการเด็ก</t>
  </si>
  <si>
    <t xml:space="preserve"> โครงการหัวใจศูนย์</t>
  </si>
  <si>
    <t>โครงการประชุมบุคลากร</t>
  </si>
  <si>
    <t>โครงการหนูน้อยหัวใจพอเพียง</t>
  </si>
  <si>
    <t>โครงการสนุกกับน้ำ</t>
  </si>
  <si>
    <t>มีความปลอดภัย</t>
  </si>
  <si>
    <t>ประจำหมู่บ้าน</t>
  </si>
  <si>
    <t>ในพื้นที่</t>
  </si>
  <si>
    <t>แข็งแรง</t>
  </si>
  <si>
    <t>จำนวน 1 กิจกรรม</t>
  </si>
  <si>
    <t>เพื่อลดปริมาณขยะในชุมชน</t>
  </si>
  <si>
    <t>ทรัพยากรธรรมชาติ</t>
  </si>
  <si>
    <t>มีการเลี้ยงสัตว์ส่วนใหญ่ใช้ไว้บริโภคในครัวเรือน เหลือจาก บริโภคจึงจะจําหน่ายภายในท้องถิ่น เช่น โค กระบือ</t>
  </si>
  <si>
    <t>ไก่ เป็ด  สุกร  ปลาดุก กบ เป็นต้น</t>
  </si>
  <si>
    <t xml:space="preserve">1.โรงงานเย็บผ้า         จำนวน  1  แห่ง </t>
  </si>
  <si>
    <t>3. โรงงานผลิตน้ำดื่ม    จำนวน  2  แห่ง</t>
  </si>
  <si>
    <t xml:space="preserve">2. โรงงานไม้แปรรูป     จำนวน 1  แห่ง  </t>
  </si>
  <si>
    <t>4. โรงกลึง               จำนวน  1  แห่ง</t>
  </si>
  <si>
    <t>ภาษาที่ใช้ในการสื่อสารคือ ภาษาอิสาน  และใช้ภาษากลางในการติดต่องาน/ราชการ</t>
  </si>
  <si>
    <t>การทำโคมลมลอยฟ้า  การสานกระติบข้าว  การทอเสื่อ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</si>
  <si>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</si>
  <si>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</si>
  <si>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</si>
  <si>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</si>
  <si>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>ยุทธศาสตร์ที่ 5</t>
  </si>
  <si>
    <t xml:space="preserve">     1. กรอบและแนวทางในการติดตามและประเมินผล</t>
  </si>
  <si>
    <t xml:space="preserve">กำหนดกรอบเวลา (Time &amp; Time Frame)  ความสอดคล้อง (Relevance)  ความเพียงพอ (Adequacy)  </t>
  </si>
  <si>
    <t>กำหนดแนวทางการวิเคราะห์สภาพแวดล้อมการติดตามและปริมินผลมีความจำเป็นที่จะต้องวิเคราะห์สภาพ</t>
  </si>
  <si>
    <t xml:space="preserve">     2. ระเบียบ วิธีในการติดตามและประเมินผล</t>
  </si>
  <si>
    <t xml:space="preserve"> ระเบียบ วิธีในการติดตามและประเมินผล  วิธีการติดตามและประเมินผล  วิธีการในการติดตามและประเมินผล</t>
  </si>
  <si>
    <t>6.4 การท่องเที่ยว</t>
  </si>
  <si>
    <t>6.5 อุตสาหกรรม</t>
  </si>
  <si>
    <t>6.6 การพาณิชย์/กลุ่มอาชีพ</t>
  </si>
  <si>
    <t>เดือน มกราคม</t>
  </si>
  <si>
    <t xml:space="preserve">น้ำอุปโภค    นำน้ำจากลำห้วยหลวง  และแหล่งน้ำสำรอง   คือ   ห้วยยาง  ซึ่งมีน้ำใช้ตลอดปี  และเพียงพอต่อ </t>
  </si>
  <si>
    <t xml:space="preserve">ความต้องการของประชาชน  จำนวน  8  หมู่บ้าน หมุ๋บ้านรอบนอกจะใช้น้ำจากประปาหมู่บ้านและแหล่งน้ำใกล้เคียง </t>
  </si>
  <si>
    <t>ขนาดย่อม ขายในราคาไม่แพง</t>
  </si>
  <si>
    <t>2) เครื่องมือ อันได้แก่ เครื่องมือ อุปกรณ์ หรือสิ่งที่ใช้เป็นสื่อสำหรับการติดตามและประเมินผล</t>
  </si>
  <si>
    <t>3. กำหนดเครื่องมือที่ใช้ในการติดตามและประเมินผล</t>
  </si>
  <si>
    <t>1) การสังเกตแบบมีส่วนร่วม  เป็นวิธีการสังเกตที่คณะกรรมการติดตามและประเมินผลเข้าไปใช้ชีวิตร่วมกับ</t>
  </si>
  <si>
    <t>บุคคล  ชุมชน  มีกิจกรรมร่วมกัน</t>
  </si>
  <si>
    <t>แนวทางการพัฒนา พันธกิจ และวิสัยทัศน์ขององค์กรปกครองส่วนท้องถิ่น</t>
  </si>
  <si>
    <t>ผิวจราจร</t>
  </si>
  <si>
    <t>กว้าง 6ม.</t>
  </si>
  <si>
    <t>ขนาดมาตรฐานตาม</t>
  </si>
  <si>
    <t xml:space="preserve">ปริมาณ </t>
  </si>
  <si>
    <t>3,500 ลบ.ม.</t>
  </si>
  <si>
    <t>กองช่าง</t>
  </si>
  <si>
    <t>แบบกรมชลประทาน</t>
  </si>
  <si>
    <t>เพื่อพบปะให้ความรู้เรื่องสุขภาพ</t>
  </si>
  <si>
    <t xml:space="preserve">ผู้สูงอายุผู้พิการและผู้ด้อยโอกาส </t>
  </si>
  <si>
    <t xml:space="preserve"> หน่วยงาน</t>
  </si>
  <si>
    <t>จำนวน 4 ครั้ง</t>
  </si>
  <si>
    <t>จำนวน 48 ครั้ง</t>
  </si>
  <si>
    <t>จำนวน 24 ครั้ง</t>
  </si>
  <si>
    <t>รถจำนวน 6 คัน</t>
  </si>
  <si>
    <t>จำนวน 1 คัน</t>
  </si>
  <si>
    <t>จำนวน  4 ครั้ง</t>
  </si>
  <si>
    <t>9. ทรัพยากรธรรมชาติ</t>
  </si>
  <si>
    <t>7. เศรษฐกิจพอเพียงท้องถิ่น(ด้านการเกษตรและแหล่งน้ำ)</t>
  </si>
  <si>
    <t>3.1.3 แผนพัฒนาภาคตะวันออกเฉียงเหนือ/แผนพัฒนากลุ่มจังหวัด/แผนพัฒนาจังหวัด</t>
  </si>
  <si>
    <t>3.1.4 ยุทธศาสตร์การพัฒนาขององค์กรปกครองส่วนท้องถิ่นในเขตจังหวัด</t>
  </si>
  <si>
    <t>ในการทำงาน</t>
  </si>
  <si>
    <t>ประชาชนได้รับความ</t>
  </si>
  <si>
    <t>ของประชาชน</t>
  </si>
  <si>
    <t>จำนวน 4 กิจกรรม</t>
  </si>
  <si>
    <t>บุคลากรได้ความรู้</t>
  </si>
  <si>
    <t>เพิ่มขึ้น</t>
  </si>
  <si>
    <t>มีเครื่องมือในการ</t>
  </si>
  <si>
    <t>ปฏิบัติงาน</t>
  </si>
  <si>
    <t xml:space="preserve">จำนวน 15 </t>
  </si>
  <si>
    <t>ผลสำเร็จของงาน</t>
  </si>
  <si>
    <t>พื้นที่ตำบลบ้านแดง</t>
  </si>
  <si>
    <t>เพื่อจัดหาครุภัณฑ์ที่จำเป็น</t>
  </si>
  <si>
    <t>สะดวกต่อการทำงาน</t>
  </si>
  <si>
    <t>เพื่อให้เครื่องจักรสามารถใช้</t>
  </si>
  <si>
    <t>งานได้ในการซ่อมแซมถนนใน</t>
  </si>
  <si>
    <t>งานได้ในการซ่อมแซม</t>
  </si>
  <si>
    <t>ถนน</t>
  </si>
  <si>
    <t>มีเครื่องจักรสามารถใช้</t>
  </si>
  <si>
    <t>ได้เผยแพร่ข้อมูลข่าวสาร</t>
  </si>
  <si>
    <t>การสนับสนุนการ</t>
  </si>
  <si>
    <t>มีครุภัณฑ์ที่จำเป็น</t>
  </si>
  <si>
    <t>มีสถานที่ในการจัดเก็บ</t>
  </si>
  <si>
    <t>จำนวน 1 เครื่อง</t>
  </si>
  <si>
    <t>จำนวน 1 แห่ง</t>
  </si>
  <si>
    <t xml:space="preserve">ร้อยละ 80 </t>
  </si>
  <si>
    <t>ประชาชนมีความ</t>
  </si>
  <si>
    <t>พึงพอใจ</t>
  </si>
  <si>
    <t>เพื่อรวบรวมองค์ความรู้</t>
  </si>
  <si>
    <t>เพื่อพัฒนาบุคลากรด้าน</t>
  </si>
  <si>
    <t>พลังงานในชุมชน</t>
  </si>
  <si>
    <t>จัดตั้งศูนย์การเรียนรู้ด้านพลังงาน</t>
  </si>
  <si>
    <t>พลังงานทดแทนและการอนุรักษ์</t>
  </si>
  <si>
    <t>พลังงาน</t>
  </si>
  <si>
    <t>ความรู้เกี่ยวกับพลังงาน</t>
  </si>
  <si>
    <t>ทดแทน</t>
  </si>
  <si>
    <t>บุคลากรชุมชนให้มี</t>
  </si>
  <si>
    <t>บุคลากรได้ความรู้เพิ่ม</t>
  </si>
  <si>
    <t>ขึ้น</t>
  </si>
  <si>
    <t>เบาวชนได้ความรู้เพิ่ม</t>
  </si>
  <si>
    <t>บุคลากรร้อยละ 80</t>
  </si>
  <si>
    <t>มีความรู้เพิ่มขึ้น</t>
  </si>
  <si>
    <t>เพื่อให้ประชาชนได้ทราบ</t>
  </si>
  <si>
    <t>ประโยชน์สูงสุดของสมุนไพรไทย</t>
  </si>
  <si>
    <t>ประชาชนร้อยละ 80</t>
  </si>
  <si>
    <t>ได้รับความรู้</t>
  </si>
  <si>
    <t>ประชาชนทราบถึง</t>
  </si>
  <si>
    <t>ประโยชน์ของสมุนไพร</t>
  </si>
  <si>
    <t>การสำรวจความพึงพอใจในการ</t>
  </si>
  <si>
    <t>ปฏิบัติงานของหน่วยงาน</t>
  </si>
  <si>
    <t>เพื่อสนับสนุนการ</t>
  </si>
  <si>
    <t>การจัดหาวัสดุโฆษณาประชาสัมพันธ์</t>
  </si>
  <si>
    <t>และเผยแพร่ของหน่วยงาน</t>
  </si>
  <si>
    <t>หน่วนงานมีช่องทาง</t>
  </si>
  <si>
    <t>เผยแพร่ประชาสัมพันธ์</t>
  </si>
  <si>
    <t>โครงการศูนย์พัฒนาเด็กเล็กปลอด</t>
  </si>
  <si>
    <t>โรคภัยของอบต.บ้านแดง</t>
  </si>
  <si>
    <t>ศูนย์พัฒนาเด็กเล็ก</t>
  </si>
  <si>
    <t>ปลอดโรคภัย</t>
  </si>
  <si>
    <t>หน่วยงานมีวัสดุอุปกรณ์</t>
  </si>
  <si>
    <t>เพื่อพัฒนาแนวคิด และแนวทาง</t>
  </si>
  <si>
    <t>การพัฒนาครูบุคลากรและนร.</t>
  </si>
  <si>
    <t>น่าอยู่</t>
  </si>
  <si>
    <t>อสม.มีประสิทธิภาพ</t>
  </si>
  <si>
    <t>ในการทำงานเพิ่มขึ้น</t>
  </si>
  <si>
    <t>ตามข้อบัญญัติ</t>
  </si>
  <si>
    <t>ที่เบิกจ่าย</t>
  </si>
  <si>
    <t>ร้อยละที่</t>
  </si>
  <si>
    <t>ร้อยละที่ผู้สูงอายุ</t>
  </si>
  <si>
    <t>พอใจ</t>
  </si>
  <si>
    <t>ร้อยละของ</t>
  </si>
  <si>
    <t>ผู้พิการได้รับความสะดวก</t>
  </si>
  <si>
    <t>ผู้สูงอายุ ผู้พิการ</t>
  </si>
  <si>
    <t>ผู้พิการ</t>
  </si>
  <si>
    <t>ร้อยละที่ผู้พิการ</t>
  </si>
  <si>
    <t>ได้รับความสะดวก</t>
  </si>
  <si>
    <t>สร้างความสามัคคี</t>
  </si>
  <si>
    <t>จำนวน   4   หลัง</t>
  </si>
  <si>
    <t>ร้อยละที่ประชาชน</t>
  </si>
  <si>
    <t>ร้อยละที่นักเรียน</t>
  </si>
  <si>
    <t>โครงการส่งเสริมการใช้ปุ๋ยชีวภาพใน</t>
  </si>
  <si>
    <t>ประชาชนได้ความรู้</t>
  </si>
  <si>
    <t>และเพิ่มรายได้</t>
  </si>
  <si>
    <t>สมาชิกกลุ่มได้ความรู้</t>
  </si>
  <si>
    <t>จำนวน 15หมู่บ้าน</t>
  </si>
  <si>
    <t>ร้อยละของประชาชน</t>
  </si>
  <si>
    <t>สำนักงาน</t>
  </si>
  <si>
    <t>ปลัด</t>
  </si>
  <si>
    <t>ด้านพลังงาน</t>
  </si>
  <si>
    <t>สะดวกและปลอดภัย</t>
  </si>
  <si>
    <t>เพื่อให้การสัญจรไปมามี</t>
  </si>
  <si>
    <t>ความสะดวกและปลอดภัย</t>
  </si>
  <si>
    <t>เดินทางสะดวก</t>
  </si>
  <si>
    <t>ทำให้ประชาชน</t>
  </si>
  <si>
    <t>เดินทางได้สะดวก</t>
  </si>
  <si>
    <t>และปลอดภัย</t>
  </si>
  <si>
    <t>ความสะดวกและ</t>
  </si>
  <si>
    <t>ปลอดภัย</t>
  </si>
  <si>
    <t>สะดวก</t>
  </si>
  <si>
    <t>ประชาชนเดินทางได้</t>
  </si>
  <si>
    <t>ในชีวิตและทรัพย์สิน</t>
  </si>
  <si>
    <t>ผิวจราจรก. 8 ม.</t>
  </si>
  <si>
    <t>เพื่อความปลอดภัย</t>
  </si>
  <si>
    <t>มีไฟฟ้าใช้เพิ่มขึ้น</t>
  </si>
  <si>
    <t>ปลอดภัยใรชีวิตและ</t>
  </si>
  <si>
    <t>ทรัพย์สิน</t>
  </si>
  <si>
    <t>เพื่อเก็บกักน้ำไว้ใช้ในฤดู</t>
  </si>
  <si>
    <t>แล้ง  และป้องกันน้ำท่วม</t>
  </si>
  <si>
    <t>ประชาชนมีน้ำใช้เพื่อ</t>
  </si>
  <si>
    <t>เก็บกักน้ำไว้ใช้เพื่อการ</t>
  </si>
  <si>
    <t>เพาะปลูกทางการเกษตร</t>
  </si>
  <si>
    <t>การจัดการศึกษา</t>
  </si>
  <si>
    <t>ร้อยละของการ</t>
  </si>
  <si>
    <t>ทดสอบบุคลากร</t>
  </si>
  <si>
    <t>จำนวน 1 ครั้ง</t>
  </si>
  <si>
    <t>มีความพึงพอใจ</t>
  </si>
  <si>
    <t>การบริหารจัด</t>
  </si>
  <si>
    <t>การมีประสิทธิ</t>
  </si>
  <si>
    <t>ภาพตามหลัก</t>
  </si>
  <si>
    <t>ธรรมมาภิบาล</t>
  </si>
  <si>
    <t>3.5 รายละเอียดยุทธศาสตร์</t>
  </si>
  <si>
    <t>ผลลิต/</t>
  </si>
  <si>
    <t>ผลผลิต/</t>
  </si>
  <si>
    <t>ด้าน</t>
  </si>
  <si>
    <t>ผู้รับผิดชอบ</t>
  </si>
  <si>
    <t>ด้านการบริหารจัดการ</t>
  </si>
  <si>
    <t>สำนักงานปลัด</t>
  </si>
  <si>
    <t>ทุกหน่วยงาน</t>
  </si>
  <si>
    <t>กองการศึกษาฯ</t>
  </si>
  <si>
    <t>แผนพัฒนาท้องถิ่นสี่ปี (พ.ศ. 2561-2564)</t>
  </si>
  <si>
    <t>สำหรับ  อุดหนุนองค์กรปกครองส่วนท้องถิ่น  ส่วนราชการ  รัฐวิสาหกิจ  องค์กรประชาชน</t>
  </si>
  <si>
    <t>ที่ขอรับเงิน</t>
  </si>
  <si>
    <t>อุดหนุน</t>
  </si>
  <si>
    <t>สำหรับ  ประสานโครงการพัฒนาองค์การบริหารส่วนจังหวัด</t>
  </si>
  <si>
    <t>ปี 2562</t>
  </si>
  <si>
    <t xml:space="preserve">   1.1 แผนงานบริหารงานทั่วไป</t>
  </si>
  <si>
    <t>ร้อยละของผู้เข้า</t>
  </si>
  <si>
    <t>ร่วมกิจกรรม</t>
  </si>
  <si>
    <t>จำนวน  4 กิจกรรม</t>
  </si>
  <si>
    <t>ร้อยละของจำนวน</t>
  </si>
  <si>
    <t>ลดและป้องกันการแพร่</t>
  </si>
  <si>
    <t>ระบาดของโรคติดต่อ</t>
  </si>
  <si>
    <t>ลดปริมาณขยะที่ก่อให้</t>
  </si>
  <si>
    <t>เกิดมลพิษในชุมชน</t>
  </si>
  <si>
    <t>ชุมชนปลอดขยะ</t>
  </si>
  <si>
    <t>ประชาชนมีห้องน้ำ</t>
  </si>
  <si>
    <t>ร้อยละของจนท.</t>
  </si>
  <si>
    <t>สุนัขบ้าลดลง</t>
  </si>
  <si>
    <t>ร้อยละของเยาวชน</t>
  </si>
  <si>
    <t>ที่เข้าร่วมโครงการ</t>
  </si>
  <si>
    <t>3. สรุปปัญหาอุปสรรคการดำเนินงานที่ผ่านมาและแนวทางการแก้ไข ปีงบประมาณ พ.ศ. 2557-2560</t>
  </si>
  <si>
    <t>ยุทธศาสตร์ที่ 2 ด้านโครงสร้างพื้นฐาน</t>
  </si>
  <si>
    <t>ยุทธศาสตร์ที่ 3 ด้านงานส่งเสริมคุณภาพชีวิต</t>
  </si>
  <si>
    <t>ด้านบริหาร</t>
  </si>
  <si>
    <t>จัดการ</t>
  </si>
  <si>
    <t>ด้านการศึกษา กีฬา อนุรักษ์</t>
  </si>
  <si>
    <t xml:space="preserve">ศาสนา  ศิลปวัฒนธรรม  </t>
  </si>
  <si>
    <t>ประเพณีภูมิปัญญาท้องถิ่น</t>
  </si>
  <si>
    <t>ด้านการสร้างความเข้มแข็งให้</t>
  </si>
  <si>
    <t>ชุมชน  สาธารณสุขและ</t>
  </si>
  <si>
    <t xml:space="preserve">สิ่งแวดล้อม </t>
  </si>
  <si>
    <t xml:space="preserve">4.ยุทธศาสตร์ ด้านการศึกษา กีฬา อนุรักษ์ศาสนา ศิลปวัฒนธรรม  ประเพณีภูมิปัญญาท้องถิ่น  </t>
  </si>
  <si>
    <t>2. ยุทธศาสตร์  ด้านโครงสร้างพื้นฐาน</t>
  </si>
  <si>
    <t>1.ยุทธศาสตร์ด้านบริหารจัดการ</t>
  </si>
  <si>
    <t>2.ยุทธศาสตร์ด้านโครงสร้างพื้นฐาน</t>
  </si>
  <si>
    <t>3.ยุทธศาสตร์ด้านส่งเสริมคุณภาพชีวิต</t>
  </si>
  <si>
    <t>4.ยุทธศาสตร์การศึกษา กีฬา อนุรักษ์ศาสนา</t>
  </si>
  <si>
    <t>ศิลปวัฒนธรรม ประเพณี ภูมิปัญญาท้องถิ่น</t>
  </si>
  <si>
    <t xml:space="preserve">4.ยุทธศาสตร์ด้านการศึกษา กีฬา  อนุรักษ์ศาสนา </t>
  </si>
  <si>
    <t>เพื่อให้ข้อมูลข่าวสาร</t>
  </si>
  <si>
    <t>เผยแพร่อย่างเป็นปัจจุบัน</t>
  </si>
  <si>
    <t>และกว้างขวาง</t>
  </si>
  <si>
    <t>เพื่อพัฒนาความรู้ให้กับ</t>
  </si>
  <si>
    <t>บุคลากร</t>
  </si>
  <si>
    <t>อบรมได้ความรู้เพิ่ม</t>
  </si>
  <si>
    <t>ร้อยละของครูที่</t>
  </si>
  <si>
    <t>ผ่านการอบรม</t>
  </si>
  <si>
    <t>ร้อยละของผู้ปกครอง</t>
  </si>
  <si>
    <t>ร้อยละที่จนท.พึง</t>
  </si>
  <si>
    <t>โครงการอบรมคุณธรรมจริยธรรมบุคลากร</t>
  </si>
  <si>
    <t>คอมพิวเตอร์เบื้องต้นให้แก่ส.อบต.และ</t>
  </si>
  <si>
    <t>บุคลกรในหน่วยงาน</t>
  </si>
  <si>
    <t>เพื่อส่งเสริมให้บุคลากร/</t>
  </si>
  <si>
    <t>หน่วยงานใช้คอมพิวเตอร์</t>
  </si>
  <si>
    <t>เบื้องต้นได้</t>
  </si>
  <si>
    <t>กองการ</t>
  </si>
  <si>
    <t>ศึกษา</t>
  </si>
  <si>
    <t>โครงการฝึกอบรมพัฒนาศักยภาพครู</t>
  </si>
  <si>
    <t>4. ประชาชนต้องการทราบข้อมูลก่อนการลงมือทำกิจกรรม/โครงการงบประมาณ</t>
  </si>
  <si>
    <t>5. ผู้นำควรมีการชี้แจงให้ประชาชนทราบเกี่ยวกับงบประมาณของแต่ละโครงการ</t>
  </si>
  <si>
    <t>9. การแก้ไขปัญหาความต้องการของประชาชน ยังไม่มีความรวดเร็วเท่าใดนัก</t>
  </si>
  <si>
    <t>10. อยากให้มีการแยกถังขยะเปียก ขยะแห้ง ขยะอันตราย</t>
  </si>
  <si>
    <t>11. อยากให้เพิ่มงบประมาณในการพัฒนา</t>
  </si>
  <si>
    <t>ควรเป็นโครงการที่อยู่ในอำนาจหน้าที่ขององค์การบริหารส่วนตำบลบ้านแดง</t>
  </si>
  <si>
    <t>เพื่อให้บรรลุวิสัยทัศน์ที่วางไว้</t>
  </si>
  <si>
    <t>2.ควรจัดงบประมาณสนับสนุนการดำเนินงานในแต่ละด้านตามยุทธศาสตร์ให้มีความใกล้เคียงกันโดยมีเป้าหมาย</t>
  </si>
  <si>
    <t>ภายในปี งบประมาณ</t>
  </si>
  <si>
    <t>3.ควรดำเนินงานตามโครงการต่าง ๆ ให้เป็นไปตามแผนดำเนินงาน และเร่งรัดการเบิกจ่ายงบประมาณให้แล้วเสร็จ</t>
  </si>
  <si>
    <t>6. อยากให้เจ้าหน้าที่ของ อบต. เป็นผู้ประชาสัมพันธ์ในการจัดทำกิจกรรม/โครงการโดยตรง เพื่อให้เกิดความ</t>
  </si>
  <si>
    <t>เข้าใจที่ชัดเจน</t>
  </si>
  <si>
    <t>7. อยากให้ อบต. สรุปผลการดำเนินงานให้ประชาชนได้รับทราบ หลังจากที่ได้ดำเนินโครงการ/กิจกรรมแล้ว</t>
  </si>
  <si>
    <t>8. อยากให้มีการรายงานผลโครงการต่างๆ ให้ประชาชนได้รับทราบ ด้วยวิธีการต่างๆ เช่น เสียงตามสายของแต่ละ</t>
  </si>
  <si>
    <t>สำนัก</t>
  </si>
  <si>
    <t>เพื่อความเป็นระเบียบเรียบร้อย</t>
  </si>
  <si>
    <t>1.3 แผนงาน สาธารณสุข</t>
  </si>
  <si>
    <t>เพื่อเผยแพร่ข้อมูลข่าวสารให้เยาวชน</t>
  </si>
  <si>
    <t>ได้รับทราบและป้องกันโรคเอดส์</t>
  </si>
  <si>
    <t>จำนวน  2  โครงการ</t>
  </si>
  <si>
    <t>และนักเรียนศูนย์พัฒนาเด็กเล็กทั้ง 3ศูนย์</t>
  </si>
  <si>
    <t>1.2 แผนงาน การศึกษา</t>
  </si>
  <si>
    <t>1.4 แผนงาน สังคมสงเคราะห์</t>
  </si>
  <si>
    <t>1.5 แผนงาน เคหะและชุมชน</t>
  </si>
  <si>
    <t>1.6 แผนงาน สร้างความเข้มแข็งให้กับชุมชน</t>
  </si>
  <si>
    <t>จำนวน  1 โครงการ</t>
  </si>
  <si>
    <t>จำนวน  15 โครงการ</t>
  </si>
  <si>
    <t>จำนวน  8 โครงการ</t>
  </si>
  <si>
    <t>1) ยุทธศาสตร์ด้านบริหารจัดการ</t>
  </si>
  <si>
    <t xml:space="preserve">   1.2 แผนงาน การศึกษา</t>
  </si>
  <si>
    <t xml:space="preserve">   1.4 แผนงาน สังคมสงเคราะห์</t>
  </si>
  <si>
    <t xml:space="preserve">   1.5 แผนงาน เคหะและชุมชน</t>
  </si>
  <si>
    <t>1.7 แผนงาน การศาสนา วัฒนธรรม และนันทนาการ</t>
  </si>
  <si>
    <t xml:space="preserve">   1.6 แผนงาน สร้างความเข้มแข็งให้กับชุมชน</t>
  </si>
  <si>
    <t xml:space="preserve">   1.7 แผนงาน การศาสนา วัฒนธรรม และนันทนาการ</t>
  </si>
  <si>
    <t xml:space="preserve">   1.8 แผนงาน การเกษตร</t>
  </si>
  <si>
    <t>2) ยุทธศาสตร์ด้านโครงสร้างพื้นฐาน</t>
  </si>
  <si>
    <t xml:space="preserve">   1.3 แผนงาน สาธารณสุข</t>
  </si>
  <si>
    <t xml:space="preserve">   1.1 แผนงาน สังคมสงเคราะห์</t>
  </si>
  <si>
    <t>3) ยุทธศาสตร์ด้านงานส่งเสริมคุณภาพชีวิต</t>
  </si>
  <si>
    <t xml:space="preserve">   1.3 แผนงาน การเกษตร</t>
  </si>
  <si>
    <t xml:space="preserve">   1.2 แผนงาน สร้างความเข้มแข็งให้กับชุมชน</t>
  </si>
  <si>
    <t xml:space="preserve"> ศิลปวัฒนธรรม  ประเพณีภูมิปัญญาท้องถิ่น  </t>
  </si>
  <si>
    <t xml:space="preserve">5. ยุทธศาสตร์  ด้านการสร้างความเข้มแข็งให้ชุมชน </t>
  </si>
  <si>
    <t xml:space="preserve">   1.1  แผนงาน บริหารงานทั่วไป</t>
  </si>
  <si>
    <t xml:space="preserve">   1.4 แผนงาน เคหะและชุมชน</t>
  </si>
  <si>
    <t xml:space="preserve">   1.5 แผนงาน สร้างความเข้มแข็งให้กับชุมชน</t>
  </si>
  <si>
    <t xml:space="preserve">   1.2 แผนงาน การรักษาความสงบภายใน</t>
  </si>
  <si>
    <t>ด้านบริหารทั่วไป</t>
  </si>
  <si>
    <t>ด้านบริการชุมชนและสังคม</t>
  </si>
  <si>
    <t>ด้านการเศรษฐกิจ</t>
  </si>
  <si>
    <t>ด้านการดำเนินงานอื่น</t>
  </si>
  <si>
    <t>แผนงานบริหารงานทั่วไป</t>
  </si>
  <si>
    <t>แผนงานการศึกษา</t>
  </si>
  <si>
    <t>แผนงานสาธารณสุข</t>
  </si>
  <si>
    <t>แผนงานสังคมสงเคราะห์</t>
  </si>
  <si>
    <t>แผนงานเคหะและชุมชน</t>
  </si>
  <si>
    <t>แผนงานสร้างความเข้มแข็งของชุมชน</t>
  </si>
  <si>
    <t>แผนงานการศาสนา วัฒนธรรมและนันทนาการ</t>
  </si>
  <si>
    <t>แผนงานการเกษตร</t>
  </si>
  <si>
    <t>แผนงานงบกลาง</t>
  </si>
  <si>
    <t>แผนงานการรักษาความสงบภายใน</t>
  </si>
  <si>
    <t>4.5.3 รับลงทะเบียนและประสานโครงการเงินอุดหนุนเพื่อการเลี้ยงดูเด็กแรกเกิด</t>
  </si>
  <si>
    <t xml:space="preserve">       - ทางหลวงชนบท อด 4066  บ้านแดง - สุมเส้า</t>
  </si>
  <si>
    <t xml:space="preserve">       - ทางหลวงแผ่นดินหมายเลข  2312  ถนนสาดยางเส้น อำเภอหนองหาน - อำเภอเพ็ญ</t>
  </si>
  <si>
    <t xml:space="preserve">       - ทางหลวงแผ่นดินหมายเลข  2410 บ้านดอนกลอย - บ้านสามพร้าว </t>
  </si>
  <si>
    <t xml:space="preserve">มีไฟฟ้าอย่างทั่วถึงทุกหมู่บ้าน และกำลังพัฒนาและขยายเขตไฟฟ้าเพื่อการเกษตร ไฟฟ้าแสงสว่างให้ทั่วถึง </t>
  </si>
  <si>
    <t>5.5.1 ไปรษณีย์อำเภอพิบูลย์รักษ์    จำนวน  1  แห่ง</t>
  </si>
  <si>
    <t>5.5.2 มีท่ารถขนส่งบริษัทอีสานทัวร์และบริษัท 407พัฒนา   จำนวน  2  แห่ง  ให้บริการทุกวัน</t>
  </si>
  <si>
    <t>9.1 น้ำ</t>
  </si>
  <si>
    <t>9.4 คุณภาพของทรัพยากรธรรมชาติ</t>
  </si>
  <si>
    <t>ข้อมูลจากฝ่ายทะเบียนกรมการปกครอง     อ.พิบูลย์รักษ์    จ.อุดรธานี   วันที่  6   ตุลาคม  2559</t>
  </si>
  <si>
    <t>ประเภทของการทำการเกษตร</t>
  </si>
  <si>
    <t>ผลผลิต</t>
  </si>
  <si>
    <t>ต้นทุนการผลิตเฉลี่ย</t>
  </si>
  <si>
    <t>ราคาขายโดยเฉลี่ย</t>
  </si>
  <si>
    <t>(กก./ไร่)</t>
  </si>
  <si>
    <t>(บาท/ไร่)</t>
  </si>
  <si>
    <t>1) ทำนา</t>
  </si>
  <si>
    <t>7.1 ข้อมูลด้านการเกษตร</t>
  </si>
  <si>
    <t>(1) บ้านแดง หมู่ที่ 1</t>
  </si>
  <si>
    <t xml:space="preserve">     ในเขตชลประทาน</t>
  </si>
  <si>
    <t>2) ทำสวน</t>
  </si>
  <si>
    <t>3) ทำไร่</t>
  </si>
  <si>
    <t>4) อื่นๆ</t>
  </si>
  <si>
    <t xml:space="preserve">     นอกเขตชลประทาน</t>
  </si>
  <si>
    <t xml:space="preserve">     ไร่อ้อย</t>
  </si>
  <si>
    <t xml:space="preserve">     ไร่ข้าวโพด</t>
  </si>
  <si>
    <t xml:space="preserve">     ไร่มันสัมปะหลัง</t>
  </si>
  <si>
    <t xml:space="preserve">     อื่นๆ โปรดระบุ</t>
  </si>
  <si>
    <t xml:space="preserve">     สวน.....................</t>
  </si>
  <si>
    <t>(ครัวเรือน/ไร่)</t>
  </si>
  <si>
    <t>10 คร./300 ไร่</t>
  </si>
  <si>
    <t>50 คร.</t>
  </si>
  <si>
    <t>30 คร.</t>
  </si>
  <si>
    <t>(2) บ้านหนองผักแว่น หมู่ที่ 2</t>
  </si>
  <si>
    <t>17 คร./650 ไร่</t>
  </si>
  <si>
    <t>30 ครัวเรือน</t>
  </si>
  <si>
    <t>100 ครัวเรือน</t>
  </si>
  <si>
    <t>20 ครัวเรือน</t>
  </si>
  <si>
    <t>(3) บ้านไชยวานน้อย หมู่ที่ 3</t>
  </si>
  <si>
    <t>138 ครัวเรือน</t>
  </si>
  <si>
    <t>ประเภทแหล่งน้ำทางการเกษตร</t>
  </si>
  <si>
    <t>1) ห้วย / ลำธาร</t>
  </si>
  <si>
    <t>2) หนองน้ำ / บึง</t>
  </si>
  <si>
    <t>3) อ่างเก็บน้ำ</t>
  </si>
  <si>
    <t>4) ฝาย</t>
  </si>
  <si>
    <t>5) สระ</t>
  </si>
  <si>
    <t>6) คลองชลประทาน</t>
  </si>
  <si>
    <t>ความเพียงพอของปริมาณน้ำฝน</t>
  </si>
  <si>
    <t>เพียงพอ</t>
  </si>
  <si>
    <t>ไม่เพียงพอ</t>
  </si>
  <si>
    <t>การเข้าถึงแหล่งน้ำการเกษตร</t>
  </si>
  <si>
    <t>ไม่ทั่วถึง</t>
  </si>
  <si>
    <t>(4) บ้านดงยาง หมู่ที่ 4</t>
  </si>
  <si>
    <t>(6) บ้านดอนเขือง หมู่ที่ 6</t>
  </si>
  <si>
    <t>(5) บ้านโพธิ์ หมู่ที่ 5</t>
  </si>
  <si>
    <t>(8) บ้านโนนดู่  หมู่ที่ 8</t>
  </si>
  <si>
    <t>(7) บ้านแดง  หมู่ที่ 7</t>
  </si>
  <si>
    <t>(9) บ้านโนนลือชัย  หมู่ที่ 9</t>
  </si>
  <si>
    <t>(10) บ้านแดง หมู่ที่ 10</t>
  </si>
  <si>
    <t>(11) บ้านแดง หมู่ที่ 11</t>
  </si>
  <si>
    <t>(12) บ้านไชยวานพัฒนา หมู่ที่ 12</t>
  </si>
  <si>
    <t>(13) บ้านแดง หมู่ที่ 13</t>
  </si>
  <si>
    <t>(14) บ้านดงไร่ หมู่ที่ 14</t>
  </si>
  <si>
    <t>(15) บ้านพรพิบูลย์  หมู่ที่ 15</t>
  </si>
  <si>
    <t>8. ศาสนา ประเพณี วัฒนธรรม</t>
  </si>
  <si>
    <r>
      <t>9.2 ป่าไม้</t>
    </r>
    <r>
      <rPr>
        <sz val="16"/>
        <color theme="1"/>
        <rFont val="TH Baijam"/>
      </rPr>
      <t xml:space="preserve">  ในเขตตำบลบ้านแดง ไม่มีป่าไม้</t>
    </r>
  </si>
  <si>
    <r>
      <t>9.3 ภูเขา</t>
    </r>
    <r>
      <rPr>
        <sz val="16"/>
        <color theme="1"/>
        <rFont val="TH Baijam"/>
      </rPr>
      <t xml:space="preserve">  ในเขตตำบลบ้านแดง ไม่มีภูเขา</t>
    </r>
  </si>
  <si>
    <t>/</t>
  </si>
  <si>
    <t>60 ครัวเรือน</t>
  </si>
  <si>
    <t>7) ประปาหมู่บ้าน</t>
  </si>
  <si>
    <t>8) ประปาส่วนภูมิภาค</t>
  </si>
  <si>
    <t xml:space="preserve">     สวนยางพารา</t>
  </si>
  <si>
    <t xml:space="preserve">     สวนครัว</t>
  </si>
  <si>
    <t>จัดซื้อครุภัณฑ์ก่อสร้าง</t>
  </si>
  <si>
    <t>(เครื่องพ่นหมอกควันแบบติดตั้งบนรถ)</t>
  </si>
  <si>
    <t>จัดซื้อครุภัณฑ์การเกษตร</t>
  </si>
  <si>
    <t>จำนวน  4  โครงการ</t>
  </si>
  <si>
    <t>(เครื่องเจาะถนนเพื่อทดสอบมาตรฐาน)</t>
  </si>
  <si>
    <t>จำนวน  7  โครงการ</t>
  </si>
  <si>
    <t>จำนวน  13  โครงการ</t>
  </si>
  <si>
    <t>1.9 แผนงาน การพาณิชย์</t>
  </si>
  <si>
    <t>โครงการจัดซื้อครุภัณฑ์อื่น</t>
  </si>
  <si>
    <t>จำนวน  9  โครงการ</t>
  </si>
  <si>
    <t xml:space="preserve">   1.9 แผนงาน การพาณิชย์</t>
  </si>
  <si>
    <t xml:space="preserve">     สวนกล้วย</t>
  </si>
  <si>
    <t>อยู่ระหว่างดำเนินการ</t>
  </si>
  <si>
    <t>12</t>
  </si>
  <si>
    <t>26</t>
  </si>
  <si>
    <t>1,112,000</t>
  </si>
  <si>
    <t>7,530,350</t>
  </si>
  <si>
    <t>533,000</t>
  </si>
  <si>
    <t>7,655,980</t>
  </si>
  <si>
    <t>1,273,500</t>
  </si>
  <si>
    <t>18,104,830</t>
  </si>
  <si>
    <t>140</t>
  </si>
  <si>
    <t>ยุทธศาสตร์ที่ 1 ด้านบริหารจัดการ</t>
  </si>
  <si>
    <t xml:space="preserve">ยุทธศาสตร์ 4 ด้านการศึกษา กีฬา อนุรักษ์ศาสนา ศิลปวัฒนธรรม  ประเพณีภูมิปัญญาท้องถิ่น  </t>
  </si>
  <si>
    <t>อยู่ระหว่างดำเนินการเบิกจ่าย</t>
  </si>
  <si>
    <t>ร้อยละของความสำเร็จของเป้าหมาย/ผลผลิตโครงการ</t>
  </si>
  <si>
    <t>ค่าที่แสดงความก้าวหน้าของเป้าหมาย</t>
  </si>
  <si>
    <t>แผนงานการพาณิชย์</t>
  </si>
  <si>
    <t>5.1 การติดตามและประเมินผลยุทธศาสตร์และโครงการ</t>
  </si>
  <si>
    <t>การติดตามและประเมินผล</t>
  </si>
  <si>
    <t>5.2 สรุปผลการพัฒนาท้องถิ่นในภาพรวม</t>
  </si>
  <si>
    <t xml:space="preserve">วิธีในการติดตามและประเมินผลแผนพัฒนา  </t>
  </si>
  <si>
    <t xml:space="preserve">(1) แบบตัวบ่งชี้การปฏิบัติงาน (Performance Indicators) </t>
  </si>
  <si>
    <t xml:space="preserve">(3) แบบมุ่งวัดผลสัมฤทธิ์ (Result Framework Model (RF)) </t>
  </si>
  <si>
    <t xml:space="preserve">(4) แบบเชิงเหตุผล (Logical Model) ตัวแบบเชิงเหตุผล หรือ Logical Model </t>
  </si>
  <si>
    <t xml:space="preserve">(7) แบบการประเมินแบบมีส่วนร่วม (Participatory Methods) </t>
  </si>
  <si>
    <t xml:space="preserve">(8) แบบการประเมินผลกระทบ (Impact Evaluation) </t>
  </si>
  <si>
    <t xml:space="preserve">(9) แบบการประเมินความเสี่ยง (Risk Assessment Model) </t>
  </si>
  <si>
    <t>(10) แบบการประเมินตนเอง (Self-assessment Model) และ</t>
  </si>
  <si>
    <t>(Key  Performance  Indicators  : KPIs) ผลกระทบ (Impact)</t>
  </si>
  <si>
    <t xml:space="preserve">ประชาชนได้ประโยชน์อย่างไรหรือราชการได้ประโยชน์อย่างไร  วัดผลนั้นได้จริงหรือไม่ หรือวัดได้เท่าไหร่ </t>
  </si>
  <si>
    <t>5.3  ข้อเสนอแนะในการจัดทำแผนพัฒนาท้องถิ่นในอนาคต</t>
  </si>
  <si>
    <t>ข้อสังเกต ข้อเสนอแนะ ผลจากการพัฒนา</t>
  </si>
  <si>
    <t>5.3.1</t>
  </si>
  <si>
    <t>5.3.2</t>
  </si>
  <si>
    <t xml:space="preserve">  </t>
  </si>
  <si>
    <t>ศักยภาพ</t>
  </si>
  <si>
    <t>บัญชีครุภัณฑ์</t>
  </si>
  <si>
    <t>หมวด</t>
  </si>
  <si>
    <t>ประเภท</t>
  </si>
  <si>
    <t>(ผลผลิตของครุภัณฑ์)</t>
  </si>
  <si>
    <t>บริหารงานทั่วไป</t>
  </si>
  <si>
    <t>ค่าครุภัณฑ์</t>
  </si>
  <si>
    <t>ครุภัณฑ์งานบ้านงานครัว</t>
  </si>
  <si>
    <t>เพื่อจัดหาเครื่องมือต่างๆให้</t>
  </si>
  <si>
    <t>ครุภัณฑ์คอมพิวเตอร์</t>
  </si>
  <si>
    <t>ครุภัณฑ์สำนักงาน</t>
  </si>
  <si>
    <t>การศึกษา</t>
  </si>
  <si>
    <t>เคหะและชุมชน</t>
  </si>
  <si>
    <t>ครุภัณฑ์ก่อสร้าง</t>
  </si>
  <si>
    <t>ครุภัณฑ์ไฟฟ้าและวิทยุ</t>
  </si>
  <si>
    <t>ครุภัณฑ์เครื่องดับเพลิง</t>
  </si>
  <si>
    <t>ประชาชนมีน้ำประปาใช้ทุกครัวเรือน</t>
  </si>
  <si>
    <t>1.</t>
  </si>
  <si>
    <t>ประชาชนมีถนนใช้ในการสัญจรไปมาได้สะดวก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</si>
  <si>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</si>
  <si>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</si>
  <si>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</si>
  <si>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</si>
  <si>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</si>
  <si>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</si>
  <si>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</si>
  <si>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</si>
  <si>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</si>
  <si>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</si>
  <si>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</si>
  <si>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</si>
  <si>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</si>
  <si>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ตามที่องค์การบริหารส่วนตำบลบ้านแดงได้ดำเนินงานโครงการต่างๆ ตั้งแต่มีงบประมาณ พ.ศ. 2557 – 2560</t>
  </si>
  <si>
    <t>เพื่อแก้ไขปัญหาของประชาชนและพัฒนาองค์กรให้เกิดความมั่งคง โดยยึดผลประโยชน์ของประชาชนเป็นที่ตั้ง ตาม</t>
  </si>
  <si>
    <t>นโยบายของผู้บริหารในการพัฒนา ดังต่อไปนี้</t>
  </si>
  <si>
    <t xml:space="preserve">ปัญหาการเกิดอาญชญากรรมในพื้นที่ลดลง  </t>
  </si>
  <si>
    <t>เด็กได้รับการส่งเสริมพัฒนาการทางด้านร่างกาย อารมณ์ และสติปัญญาสมวัย</t>
  </si>
  <si>
    <t>ผู้สูงอายุ  ผู้พิการ  ผู้ป่วยเอดส์  ได้รับเงินช่วยเหลือเบี้ยยังชีพทุกคน</t>
  </si>
  <si>
    <t>ประชาชนได้รับความช่วยเหลือด้านป้องกันบรรเทาและสาธาณะภัย</t>
  </si>
  <si>
    <t>ส่งเสริมให้ประชาชนมีส่วนร่วมในการจัดการขยะในชุมนและเกิดความสามัคคีในหมู่คณะ</t>
  </si>
  <si>
    <t>ประชาชนได้มีส่วนร่วมในการตรวจสอบการดำเนินงานโครงการต่างๆ ของอบต.บ้านแดง</t>
  </si>
  <si>
    <t>ประชาชนมีไฟฟ้าใช้ภายในครัวเรือน  มีไฟฟ้าแสงสว่างตามสี่แยก และมีการขยายเขตไฟฟ้าเพื่อการเกษตร</t>
  </si>
  <si>
    <t>ตามความต้องการประชาชน ถึงแม้ยังไม่ได้ครบ ทางผู้บริหารก็ให้ความสำคัญและจัดสรรงบประมาณด้านไฟฟ้าทุกปี</t>
  </si>
  <si>
    <t xml:space="preserve">ส่งเสริมให้ประชาชนอนุรักษ์ภูมิปัญญาท้องถิ่น ด้วยการแต่งกายด้วยผ้ามัดหมี่ย้อมคราม </t>
  </si>
  <si>
    <t>พัฒนาศูนย์เด็กเล็กให้น่าอยู่และมีประสิทธิภาพ</t>
  </si>
  <si>
    <t>ส่งเสริม สนับสนุนด้านศิลปวัฒนธรรม ศิลปวัตถุ ศาสนา ขนบธรรมเนียมประเพณี</t>
  </si>
  <si>
    <t>ประชาชนได้รับความสะดวกในการชำระภาษีบำรุงท้องที่</t>
  </si>
  <si>
    <t>ประชาชนมีส่วนร่วมในการจัดทำแผนชุมชน  แผนพัฒนาท้องถิ่น</t>
  </si>
  <si>
    <t>15.</t>
  </si>
  <si>
    <t>ประชาชนมีสถานที่ออกกำลังกายและพักผ่อนหย่อนใจ</t>
  </si>
  <si>
    <t>16.</t>
  </si>
  <si>
    <t>ประชาชนได้ความรู้จากการจัดและฝึกอบรมด้านอาชีพ</t>
  </si>
  <si>
    <t xml:space="preserve">   2.2 ผลกระทบ</t>
  </si>
  <si>
    <t xml:space="preserve">   2.1 ผลที่ได้รับ/ผลที่สำคัญ</t>
  </si>
  <si>
    <t>เป็นแนวทางในการแก้ไขและสนองความต้องการของประชาชน  ทางเจ้าหน้าที่ได้รวบรวมปัญหาและความต้องการของ</t>
  </si>
  <si>
    <t>หน้าธนาคารเพื่อการเกษตรและสหกรณ์การเกษตรท ซึ่งเป็นความรับผิดชอบของกรมทางหลวง  ซึ่งเป็นปัญหาที่เกิดขึ้น</t>
  </si>
  <si>
    <t>ของประชาชนได้</t>
  </si>
  <si>
    <t>จึงทำให้เกิดความไม่เข้าใจถึงบทบาทหน้าที่ของ อบต.จากประชาชนบางส่วน</t>
  </si>
  <si>
    <t xml:space="preserve">    1. การช่วยเหลือประชาชนที่ได้รับความเดือนร้อนจากปัญหาน้ำท่วมขังและส่งกลิ่นเหม็น รางระบายน้ำถนน</t>
  </si>
  <si>
    <t xml:space="preserve">    3. ด้วยงบประมาณที่มีอย่างจำกัด ทำให้ไม่สามารถซื้อรถกู้ชีพและอุปกรณ์ในการช่วยเหลือผู้ประสบภัยทาง</t>
  </si>
  <si>
    <t xml:space="preserve">ถนนได้ </t>
  </si>
  <si>
    <t>4. ยุทธศาสตร์ ด้านการศึกษา กีฬา อนุรักษ์ศาสนา</t>
  </si>
  <si>
    <t>เกิดความเดือนร้อน</t>
  </si>
  <si>
    <t xml:space="preserve">   5. การก่อสร้างหรือปรับปรุงถนนในฤดูฝน ทำให้ชาวบ้านเดือดร้อนในการสัญจร</t>
  </si>
  <si>
    <t xml:space="preserve"> เพื่อให้บุคลากรครูจัดประสบ</t>
  </si>
  <si>
    <t xml:space="preserve"> -</t>
  </si>
  <si>
    <t>บุคลากรครูจัดประสบ</t>
  </si>
  <si>
    <t>การณ์ให้กับนักเรียนอย่างมี</t>
  </si>
  <si>
    <t>การณ์ให้กับนักเรียน</t>
  </si>
  <si>
    <t>คุณภาพ</t>
  </si>
  <si>
    <t>อย่างมีคุณภาพ</t>
  </si>
  <si>
    <t xml:space="preserve"> เพื่อให้เด็กนักเรียนได้เรียนรู้</t>
  </si>
  <si>
    <t>เด็กนักเรียนได้เรียนรู้</t>
  </si>
  <si>
    <t>และผู้ปกครอง</t>
  </si>
  <si>
    <t xml:space="preserve"> เพื่อให้บุคลากรครูเตรียม</t>
  </si>
  <si>
    <t>บุคลากรครูเตรียม</t>
  </si>
  <si>
    <t>ความพร้อมด้านการเรียนรู้</t>
  </si>
  <si>
    <t>ความพร้อมด้านการ</t>
  </si>
  <si>
    <t>ให้นักเรียนอย่างมีคุณภาพ</t>
  </si>
  <si>
    <t>เรียนรู้ให้นักเรียน</t>
  </si>
  <si>
    <t xml:space="preserve"> เพื่อให้ครูและผู้ปกครอง</t>
  </si>
  <si>
    <t>ร้อยละของครู</t>
  </si>
  <si>
    <t>ครูและผู้ปกครอง</t>
  </si>
  <si>
    <t>เข้าใจถึงธรรมชาติของเด็ก</t>
  </si>
  <si>
    <t>เข้าใจถึงธรรมชาติ</t>
  </si>
  <si>
    <t>และสังเกตุพฤติกรรมของเด็ก</t>
  </si>
  <si>
    <t>มีความเข้าใจถึง</t>
  </si>
  <si>
    <t>ของเด็กและสังเกตุ</t>
  </si>
  <si>
    <t>พฤติกรรมของ</t>
  </si>
  <si>
    <t>พฤติกรรมของเด็ก</t>
  </si>
  <si>
    <t>เด็กเพิ่มขึ้น</t>
  </si>
  <si>
    <t>ประสิทธิภาพ</t>
  </si>
  <si>
    <t>มากขึ้น</t>
  </si>
  <si>
    <t xml:space="preserve"> เพื่อให้เด็กนักเรียนมี</t>
  </si>
  <si>
    <t>เด็กนักเรียนมี</t>
  </si>
  <si>
    <t>พัฒนาการที่เหมาะสมตามวัย</t>
  </si>
  <si>
    <t>นักเรียนได้รับผล</t>
  </si>
  <si>
    <t>พัฒนาการที่เหมาะสม</t>
  </si>
  <si>
    <t>ประเมินที่ดีเพิ่ม</t>
  </si>
  <si>
    <t>ตามวัย</t>
  </si>
  <si>
    <t xml:space="preserve"> เพื่อให้เด็กนักเรียน เรียนรู้</t>
  </si>
  <si>
    <t>เด็กนักเรียน เรียนรู้</t>
  </si>
  <si>
    <t xml:space="preserve">การทำกิจกรรมร่วมกัน </t>
  </si>
  <si>
    <t xml:space="preserve">การทำเกษตรผสมผสาน </t>
  </si>
  <si>
    <t>นักเรียนสามารถ</t>
  </si>
  <si>
    <t>สามารถประยุกตร์ใช้ในชีวิต</t>
  </si>
  <si>
    <t>เรียนรู้การทำ</t>
  </si>
  <si>
    <t>ประจำวัน</t>
  </si>
  <si>
    <t>การเกษตรเพิ่มขึ้น</t>
  </si>
  <si>
    <t xml:space="preserve"> เพื่อให้การปฏิบัติงานบรรลุ</t>
  </si>
  <si>
    <t>การปฏิบัติงานบรรลุ</t>
  </si>
  <si>
    <t>ตามวัตถุประสงค์ของ</t>
  </si>
  <si>
    <t>ปฏิบัติงานเป็นไป</t>
  </si>
  <si>
    <t>แผนการศึกษา</t>
  </si>
  <si>
    <t>ตามแผนการ</t>
  </si>
  <si>
    <t>ศึกษาเพิ่มขึ้น</t>
  </si>
  <si>
    <t xml:space="preserve"> เพื่อให้เด็กนักเรียนฝึกการ</t>
  </si>
  <si>
    <t>เด็กนักเรียนฝึกการ</t>
  </si>
  <si>
    <t>เคลื่อนไหว และมีร่างกายที่</t>
  </si>
  <si>
    <t>เคลื่อนไหว และมี</t>
  </si>
  <si>
    <t>ร่างกายที่แข็งแรง</t>
  </si>
  <si>
    <t>นักเรียนได้รับประทาน</t>
  </si>
  <si>
    <t>โครงการแต้มสีเติมฝัน ในวัยสดใส</t>
  </si>
  <si>
    <t>2.1 สรุปผลการดำเนินงานตามงบประมาณที่ได้รับ และการเบิกจ่ายงบประมาณ ในปีงบประมาณ พ.ศ. 2557-2560</t>
  </si>
  <si>
    <t>2.1.1 สรุปสถานการณ์การพัฒนา การตั้งงบประมาณ การเบิกจ่ายงบประมาณ</t>
  </si>
  <si>
    <t>4.1 ยุทธศาสตร์การพัฒนาและแผนงาน</t>
  </si>
  <si>
    <t>วิสัยทัศน์</t>
  </si>
  <si>
    <t xml:space="preserve"> “ประเทศมีความมั่นคง มั่งคั่ง ยั่งยืน เป็นประเทศพัฒนาแล้ว ด้วยการพัฒนา ตามปรัชญาเศรษฐกิจพอเพียง”</t>
  </si>
  <si>
    <t>2) วิสัยทัศน์</t>
  </si>
  <si>
    <t>3) แผนยุทธศาสตร์ชาติ 20 ปี</t>
  </si>
  <si>
    <t>1) ความเป็นมา</t>
  </si>
  <si>
    <t>1. ยุทธศาสตร์ที่ 1 ด้านความมั่นคง</t>
  </si>
  <si>
    <t>2. ยุทธศาสตร์ที่ 2 ด้านการสร้างความสามารถในการแข่งขัน</t>
  </si>
  <si>
    <t>3. ยุทธศาสตร์ที่ 3  ด้านการพัฒนาและเสริมสร้างศักยภาพคน</t>
  </si>
  <si>
    <t>4. ยุทธศาสตร์ที่ 4 ด้านการสร้างโอกาสความเสมอภาคและเท่าเทียมกันทางสังคม</t>
  </si>
  <si>
    <t>5. ยุทธศาสตร์ที่ 5 ด้านการสร้างการเติบโตบน คุณภาพชีวิตที่เป็นมิตรกับสิ่งแวดล้อม</t>
  </si>
  <si>
    <t>6. ยุทธศาสตร์ที่ 6 ด้านการปรับสมดุลและพัฒนา ระบบการบริหารจัดการภาครัฐ</t>
  </si>
  <si>
    <t>โดยแผนยุทธศาสตร์ชาติ 20 ปี   ของประเทศไทยกำลังอยู่ระหว่างการเสนอร่างกรอบยุทธศาสตร์ชาติต่อที่ประชุมคณะ</t>
  </si>
  <si>
    <t>กรรมการจัดทำยุทธศาสตร์ชาติ  ซึ่งขณะนี้อยู่ระหว่างการดำเนินการปรับปรุงร่างกรอบยุทธศาสตร์ชาติตามมิติที่ประชุม</t>
  </si>
  <si>
    <t xml:space="preserve">คณะกรรมการจัดทำร่างยุทธศาสตร์ชาติ โดยร่างกรอบยุทธศาสตร์ชาติ 20 ปี (พ.ศ.2560–2579) สรุปย่อได้ดังนี้ </t>
  </si>
  <si>
    <t>เดียวกัน ดังนั้น จึงจำเป็นจะต้องกำหนดยุทธศาสตร์ชาติในระยะยาว เพื่อถ่ายทอดแนวทางการพัฒนาสู่การปฏิบัติในแต่</t>
  </si>
  <si>
    <t>ผลประโยชน์แห่งชาติและบรรลุวิสัยทัศน์“ประเทศไทยมีความมั่นคง มั่งคั่ง ยั่งยืนเป็นประเทศพัฒนาแล้ว ด้วยการพัฒนา</t>
  </si>
  <si>
    <t>เสมอภาคและเป็นธรรม ซึ่งยุทธศาสตร์ชาติที่จะใช้เป็นกรอบแนวทางการพัฒนาในระยะ 20 ปี  ดังนี้</t>
  </si>
  <si>
    <t xml:space="preserve">   (4) การพัฒนาระบบ กลไล มาตรการและความร่วมมือระหว่างประเทศทุกระดับ และรักษาดุลยภาพความ</t>
  </si>
  <si>
    <t>สัมพันธ์กับประเทศมหาอำนาจ เพื่อป้องกันและแก้ไขปัญหาความมั่นคงรูปแบบใหม่</t>
  </si>
  <si>
    <t xml:space="preserve">   (6) การพัฒนาระบบการเตรียมพร้อมแห่งชาติและระบบบริหารจัดการภัยพิบัติ รักษาความมั่นคงของฐาน</t>
  </si>
  <si>
    <t>ทรัพยากรธรรมชาติสิ่งแวดล้อม</t>
  </si>
  <si>
    <t xml:space="preserve">   (2) การพัฒนาภาคการผลิตและบริการ เสริมสร้างฐานการผลิตเข้มแข็งยั่งยืน และส่งเสริมเกษตรกรรายย่อยสู่</t>
  </si>
  <si>
    <t>เกษตรยั่งยืนเป็นมิตรกับสิ่งแวดล้อม</t>
  </si>
  <si>
    <t>การพัฒนาพื้นที่เศรษฐกิจพิเศษและเมือง พัฒนาเขตเศรษฐกิจพิเศษ ชายแดน และพัฒนาระบบเมืองศูนย์</t>
  </si>
  <si>
    <t>กลางความเจริญ</t>
  </si>
  <si>
    <t>มุ่งเตรียมความพร้อมและวางรากฐานในการยกระดับประเทศไทยให้เป็น ประเทศที่พัฒนาแล้ว มีความมั่นคง มั่งคั่งยั่งยืน</t>
  </si>
  <si>
    <t>ด้วยการพัฒนาตามปรัชญาของเศรษฐกิจพอเพียง โดยมีกรอบ วิสัยทัศน์และเป้าหมายอนาคตประเทศไทยในปี 2579 ซึ่ง</t>
  </si>
  <si>
    <t>กำหนดไว้ในยุทธศาสตร์ชาติระยะ 20 ปีเป็นกรอบ ที่แผนพัฒนาฯ  ฉบับที่ 12  มุ่งตอบสนองวัตถุประสงค์และเป้าหมาย</t>
  </si>
  <si>
    <t>การพัฒนาที่กำหนดภายใต้ระยะเวลา 5 ปี   ต่อจากนี้ไปพิจารณาจากการประเมินสภาพแวดล้อมการพัฒนาทั้งจากภาย</t>
  </si>
  <si>
    <t>นอกและภายในประเทศที่บ่งชี้ถึง จุดแข็งและจุดอ่อนของประเทศ และการสะท้อนถึงโอกาสและความเสี่ยงในการที่จะ</t>
  </si>
  <si>
    <t>ผลักดันขับเคลื่อนให้การ พัฒนาในด้านต่าง ๆ บรรลุผลได้ในระยะเวลา 5 ปีแรกของยุทธศาสตร์ชาติระยะ 20 ปีทั้งนี้โดย</t>
  </si>
  <si>
    <t>ได้คำนึงถึงการ ต่อยอดให้เกิดผลสัมฤทธิ์อย่างต่อเนื่องภายใต้แผนพัฒนาฯ ฉบับต่อๆ ไป ดังนั้น การพัฒนาประเทศใน</t>
  </si>
  <si>
    <t>ระยะแผนพัฒนาฯ ฉบับที่ 12 จึงกำหนดวัตถุประสงค์และเป้าหมายรวมของการพัฒนาได้ ดังนี้</t>
  </si>
  <si>
    <t>1.เพื่อวางรากฐานให้คนไทยเป็นคนที่สมบูรณ์มีคุณธรรมจริยธรรม มีระเบียบวินัย ค่านิยมที่ดี มีจิตสาธารณะ</t>
  </si>
  <si>
    <t>และมีความสุข โดยมีสุขภาวะและสุขภาพที่ดี ครอบครัวอบอุ่น ตลอดจน เป็นคนเก่งที่มีทักษะความรู้ความสามารถและ</t>
  </si>
  <si>
    <t xml:space="preserve">พัฒนาตนเองได้ต่อเนื่องตลอดชีวิต </t>
  </si>
  <si>
    <t>2.เพื่อให้คนไทยมีความมั่นคงทางเศรษฐกิจและสังคม   ได้รับความเป็นธรรมในการเข้าถึง   ทรัพยากรและ</t>
  </si>
  <si>
    <t xml:space="preserve">บริการทางสังคมที่มีคุณภาพ ผู้ด้อยโอกาสได้รับการพัฒนาศักยภาพ รวมทั้งชุมชนมีความ เข้มแข็งพึ่งพาตนเองได้ </t>
  </si>
  <si>
    <t>3. เพื่อให้เศรษฐกิจเข้มแข็ง แข่งขันได้ มีเสถียรภาพและมีความยั่งยืน สร้างความเข้มแข็งของฐานการผลิต</t>
  </si>
  <si>
    <t>และบริการเดิมและขยายฐานใหม่โดยการใช้นวัตกรรมที่เข้มข้นมากขึ้น สร้างความเข้มแข็งของ เศรษฐกิจฐานรากและ</t>
  </si>
  <si>
    <t>สร้างความมั่นคงทางพลังงาน อาหาร และน้ำ</t>
  </si>
  <si>
    <t>4. เพื่อรักษาและฟื้นฟูทรัพยากรธรรมชาติและคุณภาพสิ่งแวดล้อมให้สามารถสนับสนุนการ เติบโตที่เป็น</t>
  </si>
  <si>
    <t xml:space="preserve">มิตรกับสิ่งแวดล้อมและการมีคุณภาพชีวิตที่ดีของประชาชน </t>
  </si>
  <si>
    <t>5. เพื่อให้การบริหารราชการแผ่นดินมีประสิทธิภาพ โปร่งใส ทันสมัย และมีการทำงาน เชิงบูรณาการของ</t>
  </si>
  <si>
    <t xml:space="preserve">ภาคีการพัฒนา </t>
  </si>
  <si>
    <t>6. เพื่อให้มีการกระจายความเจริญไปสู่ภูมิภาคโดยการพัฒนาภาคและเมืองเพื่อรองรับ การพัฒนายกระดับ</t>
  </si>
  <si>
    <t xml:space="preserve">ฐานการผลิตและบริการเดิมและขยายฐานการผลิตและบริการใหม่ </t>
  </si>
  <si>
    <t>7. เพื่อผลักดันให้ประเทศไทยมีความเชื่อมโยง (Connectivity) กับประเทศต่างๆ ทั้งในระดับ อนุภูมิภาค</t>
  </si>
  <si>
    <t xml:space="preserve">เป้าหมายรวม เพื่อให้เป็นไปตามวัตถุประสงค์ดังกล่าว ได้กำหนดเป้าหมายรวมการพัฒนาของแผนพัฒนาฯ </t>
  </si>
  <si>
    <t>ฉบับที่ 12 ประกอบด้วย</t>
  </si>
  <si>
    <t>1. คนไทยมีคุณลักษณะเป็นคนไทยที่สมบูรณ์มีวินัย มีทัศนคติและพฤติกรรมตามบรรทัดฐาน ที่ดีของสังคม</t>
  </si>
  <si>
    <t xml:space="preserve"> มีความเป็นพลเมืองตื่นรู้ มีความสามารถในการปรับตัวได้อย่างรู้เท่าทันสถานการณ์ มีความ รับผิดชอบและทำประโยชน์</t>
  </si>
  <si>
    <t xml:space="preserve">ต่อส่วนรวม มีสุขภาพกายและใจที่ดีมีความเจริญงอกงามทางจิตวิญญาณ มีวิถีชีวิตที่พอเพียง และมีความเป็นไทย </t>
  </si>
  <si>
    <t>2. ความเหลื่อมล้ำทางด้านรายได้และความยากจนลดลง  เศรษฐกิจฐานรากมีความเข้มแข็ง  ประชาชน</t>
  </si>
  <si>
    <t xml:space="preserve">ทุกคนมีโอกาสในการเข้าถึงทรัพยากร การประกอบอาชีพ และบริการทางสังคมที่มีคุณภาพอย่างทั่วถึง และเป็นธรรม </t>
  </si>
  <si>
    <t>กลุ่มที่มีรายได้ต่ำสุดร้อยละ 40 มีรายได้เพิ่มขึ้นอย่างน้อยร้อยละ 15</t>
  </si>
  <si>
    <t>3. ระบบเศรษฐกิจมีความเข้มแข็งและแข่งขันได้โครงสร้างเศรษฐกิจปรับสู่เศรษฐกิจฐาน บริการและดิจิทัล</t>
  </si>
  <si>
    <t>นวัตกรรมและเทคโนโลยีดิจิทัลในการสร้างสรรค์คุณค่าสินค้าและบริการ มีระบบการ ผลิตและให้บริการจากฐานรายได้</t>
  </si>
  <si>
    <t>เดิมที่มีมูลค่าเพิ่มสูงขึ้น และมีการลงทุนในการผลิตและบริการฐานความรู้ ชั้นสูงใหม่ๆ ที่เป็นมิตรกับสิ่งแวดล้อมและชุมชน</t>
  </si>
  <si>
    <t>รวมทั้งกระจายฐานการผลิตและการให้บริการสู่ภูมิภาคเพื่อ  ลดความเหลื่อมล้ำ   โดยเศรษฐกิจไทยมีเสถียรภาพและมี</t>
  </si>
  <si>
    <t>อัตราการขยายตัวเฉลี่ยร้อยละ 5 ต่อปี และมีปัจจัย สนับสนุน อาทิ ระบบโลจิสติกส์ พลังงาน และการลงทุนวิจัยและ</t>
  </si>
  <si>
    <t xml:space="preserve">พัฒนา ที่เอื้อต่อการขยายตัวของภาคการผลิต และบริการ </t>
  </si>
  <si>
    <t>4. ทุนทางธรรมชาติและคุณภาพสิ่งแวดล้อมสามารถสนับสนุนการเติบโตที่เป็นมิตรกับ สิ่งแวดล้อม มีความ</t>
  </si>
  <si>
    <t>มั่นคงทางอาหาร พลังงาน และน้ำ โดยเพิ่มพื้นที่ป่าไม้ให้ได้ร้อยละ 40 ของพื้นที่ ประเทศเพื่อรักษาความสมดุลของระบบ</t>
  </si>
  <si>
    <t>นิเวศ ลดการปล่อยก๊าซเรือนกระจกในภาคพลังงานและขนส่งไม่น้อย กว่าร้อยละ 7 ภายในปี 2563 เทียบกับการปล่อย</t>
  </si>
  <si>
    <t>ในกรณีปกติ มีปริมาณหรือสัดส่วนของขยะมูลฝอยที่ได้รับ การจัดการอย่างถูกหลักสุขาภิบาลเพิ่มขึ้น และรักษาคุณภาพ</t>
  </si>
  <si>
    <t xml:space="preserve">น้ำและคุณภาพอากาศในพื้นที่วิกฤตให้อยู่ ในเกณฑ์มาตรฐาน </t>
  </si>
  <si>
    <t>5. มีความมั่นคงในเอกราชและอธิปไตย สังคมปลอดภัย สามัคคี สร้างภาพลักษณ์ดี และเพิ่ม ความเชื่อมั่น</t>
  </si>
  <si>
    <t>ก่อการร้ายและภัยพิบัติทางธรรมชาติ ประเทศไทยมีส่วนร่วมในการ กำหนดบรรทัดฐานระหว่างประเทศ เกิดความเชื่อม</t>
  </si>
  <si>
    <t>ความสูญเสียจากภัยโจรสลัดและการลักลอบขนส่งสินค้าและค้ามนุษย์ลดลง   มีความพร้อมที่ปกป้องประชาชนจากการ</t>
  </si>
  <si>
    <t>ของนานาชาติต่อประเทศไทย ความขัดแย้งทางอุดมการณ์และความคิดในสังคมลดลง ปัญหา อาชญากรรมลดลงปริมาณ</t>
  </si>
  <si>
    <t>โดยอันดับประสิทธิภาพภาครัฐที่จัดทำโดยสถาบันการจัดการนานาชาติและ อันดับความยากง่ายในการดำเนินธุรกิจใน</t>
  </si>
  <si>
    <t>ประเทศดีขึ้น การใช้จ่ายภาครัฐและระบบงบประมาณมีประสิทธิภาพ สูง ฐานภาษีกว้างขึ้น และดัชนีการรับรู้การทุจริต</t>
  </si>
  <si>
    <t>ดีขึ้น รวมถึงมีบุคลากรภาครัฐที่มีความรู้ความสามารถและ ปรับตัวได้ทันกับยุคดิจิทัลเพิ่มขึ้น</t>
  </si>
  <si>
    <t>ส่วนร่วมจากประชาชน บทบาทภาครัฐในการให้บริการซึ่งภาคเอกชนดำเนินการแทนได้ดีกว่า  ลดลง  เพิ่มการใช้ระบบ</t>
  </si>
  <si>
    <t xml:space="preserve">ดิจิทัลในการให้บริการ  ปัญหาคอร์รัปชั่นลดลง  และการบริหารจัดการขององค์กร ปกครองส่วนท้องถิ่นมีอิสระมากขึ้น </t>
  </si>
  <si>
    <t>6. มีระบบบริหารจัดการภาครัฐที่มีประสิทธิภาพ ทันสมัย โปร่งใส  ตรวจสอบได้ กระจาย  อำนาจและมี</t>
  </si>
  <si>
    <t>ยุทธศาสตร์พัฒนาประเทศ  มีทั้งหมด 10 ยุทธศาสตร์ ดังนี้</t>
  </si>
  <si>
    <t>ต่อยอดความเข้มแข็งของอุตสาหกรรมที่มีศักยภาพปัจจุบันเพื่อยกระดับไปสู่อุตสาหกรรมที่ใช้</t>
  </si>
  <si>
    <t>เทคโนโลยีขั้นสูง</t>
  </si>
  <si>
    <t>ปรับปรุงแก้ไขกฎหมายและกฎระเบียบเพื่อส่งเสริมการค้าที่เป็นธรรมและอำนวยความสะดวกการ</t>
  </si>
  <si>
    <t>ค้าการลงทุน</t>
  </si>
  <si>
    <t>เพิ่มประสิทธิภาพของระบบการเงินและสถาบันการเงินทั้งในตลาดเงินและตลาดทุน ให้สามารถ</t>
  </si>
  <si>
    <t>สนับสนุนการขยายตัวทางเศรษฐกิจ ลดต้นทุนในการให้บริการ</t>
  </si>
  <si>
    <t>เพิ่มพื้นที่ป่าเศรษฐกิจเพื่อให้บรรลุเป้าหมาย ร้อยละ 15 ของพื้นที่ประเทศ โดยส่งเสริม การปลูกไม้</t>
  </si>
  <si>
    <t>มีค่าทางเศรษฐกิจระยะยาว</t>
  </si>
  <si>
    <t>ทรัพยากรน้ำ</t>
  </si>
  <si>
    <t>เร่งรัดให้มีการประกาศใช้ร่างพระราชบัญญัติ ทรัพยากรน้ำ พ.ศ..... และแผนบริหารจัดการ</t>
  </si>
  <si>
    <t>การวางแผนเป็นการพิจารณาและกำหนดแนวทางปฏิบัติงานให้บรรลุเป้าหมายที่ปรารถนาเปรียบเสมือน</t>
  </si>
  <si>
    <t>เป็นสะพานเชื่อมโยงปัจจุบันและอนาคต เป็นการคาดการณ์สิ่งที่ยังไม่เกิดขึ้น การวางแผนจึงมีความเกี่ยวข้องกับ</t>
  </si>
  <si>
    <t>การคาดการณ์ต่างๆ ในอนาคตและตัดสินใจเลือกแนวทางปฏิบัติที่ดีที่สุดโดยผ่านกระบวนการคิดก่อนทำฉะนั้น</t>
  </si>
  <si>
    <t xml:space="preserve">จึงกล่าวได้ว่าการวางแผน คือความพยายามที่เป็นระบบเพื่อตัดสินใจเลือกแนวทางปฏิบัติที่ดีที่สุดสำหรับอนาคต </t>
  </si>
  <si>
    <t>เพื่อให้บรรลุผลที่ปรารถนา</t>
  </si>
  <si>
    <t>ศูนย์กลางการลงทุนด้านการค้า เกษตรกรรม อุตสาหกรรม การบริการ การท่องเที่ยว ของอนุภูมิภาคลุ่มน้ าโขงและ ประชาคมอาเซียน</t>
  </si>
  <si>
    <t>"ศูนย์กลางการพัฒนาเศรษฐกิจ การท่องเที่ยวเชิงอัตลักษณ์  และการเกษตรปลอดภัย ที่เป็นมิตรกับ</t>
  </si>
  <si>
    <t>วิสัยทัศน์กลุ่มจังหวัด</t>
  </si>
  <si>
    <t>สิ่งแวดล้อมของอนุภูมิภาคลุ่มแม่น้ำโขง"</t>
  </si>
  <si>
    <t>เป้าประสงค์รวม</t>
  </si>
  <si>
    <t>3. รายได้จากการท่องเที่ยวของกลุ่มจังหวัดเพิ่มมากขึ้น</t>
  </si>
  <si>
    <t>4. เพิ่มพูนค่าผลผลิตทางการเกษตรที่สำคัญ โดยเป็นสินค้าเกษตรปลอดภัยและเป็นมิตรกับสิ่งแวดล้อม</t>
  </si>
  <si>
    <t>2. ประชากรมีรายได้เพิ่มขึ้น</t>
  </si>
  <si>
    <t>3. มีการบริหารจัดการสิ่งแวดล้อมที่ดีขึ้น</t>
  </si>
  <si>
    <t xml:space="preserve">   ตัวชี้วัดและค่าเป้าหมาย</t>
  </si>
  <si>
    <t xml:space="preserve">   กลยุทธ์</t>
  </si>
  <si>
    <t>1. รายได้การท่องเที่ยวของกลุ่มจังหวัดที่เพิ่มขึ้น</t>
  </si>
  <si>
    <t>2. อัตราการขยายตัวรายได้ท่องเที่ยวของกลุ่มจังหวัดที่เพิ่มขึ้น</t>
  </si>
  <si>
    <t>1. พัฒนาระบบโลจิสติกส์ เพื่อสนับสนุนการท่องเที่ยวเชิงอัตลักษณ์</t>
  </si>
  <si>
    <t>3. ส่งเสริมสนับสนุนการท่องเที่ยวเชิงอัตลักษณ์ของกลุ่มจังหวัด เพื่อสร้างรายได้ทางด้านการท่องเที่ยว
การท่องเที่ยว</t>
  </si>
  <si>
    <t>และกระจายรายได้สู่ชุมชนบนเส้นทาง (Routes) การท่องเที่ยวของกลุ่มจังหวัดภาคตะวันออกเฉียงเหนือตอนบน 1</t>
  </si>
  <si>
    <t>1. ผลผลิตทางการเกษตรที่สำคัญ และการแปรรูปเพื่อสร้างมูลค่าเพิ่ม มีการขยายตัวมากขึ้น</t>
  </si>
  <si>
    <t>ตนเองไดอยางยั่งยืน</t>
  </si>
  <si>
    <t>1. พัฒนาโครงสรางพื้นฐานทางการเกษตรเพื่อสนับสนุนเกษตรกร ประมง และปศุสัตว ใหสามารถพึ่งพา</t>
  </si>
  <si>
    <t>2. สงเสริมการใชเทคโนโลยีและนวัตกรรมในการผลิต แปรรูปผลผลิตทางการเกษตรสงเสริมการตลาด</t>
  </si>
  <si>
    <t xml:space="preserve"> และยกระดับภาคการเกษตรเกษตรสูการเกษตรปลอดภัยและเกษตรอินทรีย์</t>
  </si>
  <si>
    <t>พันธกิจ</t>
  </si>
  <si>
    <t>วิสัยทัศน์  :  เป็นศูนย์กลางการค้าการลงทุนของอนุภาคลุ่มน้ำโขงภายในปี 2564</t>
  </si>
  <si>
    <t>เทคโนโลยีที่ทันสมัยและเป็นสากล</t>
  </si>
  <si>
    <t>ปลอดภัยและเกษตรอินทรีย์</t>
  </si>
  <si>
    <t>เปลี่ยนแปลงทางเศรษฐกิจ สังคม และวัฒนธรรม</t>
  </si>
  <si>
    <t>1. สร้างความเข้มแข็งและส่งเสริมการรวมกลุ่มของเกษตรกร</t>
  </si>
  <si>
    <t>2. ส่งเสริมการทำเกษตรอินทรีย์และการทำเกษตรตามแนวทางปรัชญาเศรษฐกิจพอเพียง</t>
  </si>
  <si>
    <t>3. ส่งเสริมให้มีตลาดชุมชนและการจัดตั้งตลาดกลาง</t>
  </si>
  <si>
    <t>5. พัฒนาคุณภาพ และมาตรฐานผลิตภัณฑ์ชุมชน</t>
  </si>
  <si>
    <t>1. เพิ่มความสมบูรณ์พื้นที่ป่าอนุรักษ์ และป้องกันรักษาป่าเชิงรุก</t>
  </si>
  <si>
    <t>2. ฟื้นฟูทรัพยากรดินและการใช้ประโยชน์ให้เหมาะสม</t>
  </si>
  <si>
    <t>4. การกำจัดขยะและสิ่งปฏิกูล</t>
  </si>
  <si>
    <t>1. พัฒนาฟื้นฟูแหล่งท่องเที่ยวเดิม และแสวงหาท่องเที่ยวทางเลือกใหม่</t>
  </si>
  <si>
    <t>2. สร้างมูลค่าเพิ่มให้กับสินค้าและบริการ การท่องเที่ยว</t>
  </si>
  <si>
    <t>3. สร้างเครือข่ายความร่วมมือกับภาคส่วนต่าง ๆ ในการรักาทรัพยากรในการท่องเที่ยว</t>
  </si>
  <si>
    <t>4. เพิ่มประสิทธิภาพบริหารจัดการและเสริมสร้างความเข้มแข็งของกลุ่มผู้ประกอบการ</t>
  </si>
  <si>
    <t>และเครือข่าย</t>
  </si>
  <si>
    <t>3. ปลูกจิตสำนึกให้เกิดความตระหนักและช่วยกันอนุรักษ์ทรัพยากรธรรมชาติและ</t>
  </si>
  <si>
    <t>สิ่งแวดล้อม โดยสนับสนุนการมีส่วนร่วมของประชาชน</t>
  </si>
  <si>
    <t xml:space="preserve">5. การพัฒนาพื้นที่ชุมน้ำเพื่อการเกษตรและสร้างความหลากหลายทางธรรมชาติ </t>
  </si>
  <si>
    <t>สนับสนุนการจัดทำฝายต้นน้ำ</t>
  </si>
  <si>
    <t>4. ส่งเสริมการท่องเที่ยวชุมชน และเสริมสร้างการมีส่วนร่วมของประชาชนในด้านการ</t>
  </si>
  <si>
    <t>ท่องเที่ยวโดยวิถีชุมชน</t>
  </si>
  <si>
    <t>ยุทธศาสตร์ที่ 5 ด้านการส่งเสริมศิลปะ วัฒนธรรมและขนบธรรมเนียมประเพณี</t>
  </si>
  <si>
    <t>1. ก่อสร้าง ซ่อมแซม และปรับปรุงโครงสร้างพื้นฐาน</t>
  </si>
  <si>
    <t>2. เสริมสร้างความสงบสุขในสังคมให้มีประสิทธิภาพมากยิ่งขึ้น</t>
  </si>
  <si>
    <t>3. ส่งเสริม สนับสนุนการกีฬา และสุขภาพอนามัย</t>
  </si>
  <si>
    <t>4. ส่งเสริมและพัฒนาระบบการศึกษาให้มีคุณภาพ</t>
  </si>
  <si>
    <t>5. เสริมสร้างความเข้มแข็งและบทบาทของครอบครัว และสถาบันทางสังคมในการพัฒนา</t>
  </si>
  <si>
    <t>6. ส่งเสริมและสนับสนุนการมีส่วนร่วมของประชาชนในการพัฒนาท้องถิ่น</t>
  </si>
  <si>
    <t>7. จัดทำฐานข้อมูลทุกด้าน เพื่อเพิ่มประสิทธิภาพในการจัดการ</t>
  </si>
  <si>
    <t>1. ส่งเสริม ฟื้นฟู ศิลปะ วัฒนธรรม ดนตรี ขนบธรรมเนียมประเพณีของไทย และ</t>
  </si>
  <si>
    <t>ภูมิปัญญาท้องถิ่น</t>
  </si>
  <si>
    <t>2. ปลูกจิตสำนึกของประชาชน เยาวชน ในด้านคุณธรรม จริยธรรม ขนบธรรมเนียม</t>
  </si>
  <si>
    <t>ประเพนีและวัมฯณณมที่ดี</t>
  </si>
  <si>
    <t>(2) แผนการพัฒนากลุ่มจังหวัดภาคตะวันออกเฉียงเหนือตอนบน 1</t>
  </si>
  <si>
    <t>(3) ยุทธศาสตร์การพัฒนาจังหวัดอุดรธานี</t>
  </si>
  <si>
    <t>(1) แผนพัฒนาภาคตะวันออกฉียงเหนือ</t>
  </si>
  <si>
    <t>ร่าง</t>
  </si>
  <si>
    <t xml:space="preserve">      แผนพัฒนาท้องถิ่นสี่ปี (พ.ศ.2561 -2564)</t>
  </si>
  <si>
    <t xml:space="preserve">           อำเภอพิบูลย์รักษ์             จังหวัดอุดรธานี</t>
  </si>
  <si>
    <t>คำนำ</t>
  </si>
  <si>
    <t>องค์การบริหารส่วนตำบลบ้านแดง เป็นองค์กรปกครองส่วนท้องถิ่นขนาดกลาง แต่มีภารกิจสำคัญในการ</t>
  </si>
  <si>
    <t>ปฏิบัติงานเพื่อคุณภาพชีวิตที่ดีของประชาชนในท้องถิ่นและบริหารจัดการจำเป็นจะต้องมีระบบการจัดการที่ดี</t>
  </si>
  <si>
    <t xml:space="preserve">โดยเฉพาะตั้งแต่กฎหมายรัฐธรรมนูญ พ.ศ. 2540 จนถึงฉบับปัจจุบันปี 2550  แก้ไขเพิ่มเติม (ฉบับที่ ๒) พุทธศักราช </t>
  </si>
  <si>
    <t>๒๕๕๔  ที่สร้างกระบวนการกระจายอำนาจจัดการ   ให้แก่องค์กรปกครองส่วนท้องถิ่น องค์การบริหารส่วนตำบล</t>
  </si>
  <si>
    <t>บ้านแดง  จำเป็นจะต้องมีเครื่องมือที่ใช้ในการบริหารเครื่องมือที่ว่านั้นก็ประกอบไปด้วยแผนพัฒนาตำบล  โดยแยก</t>
  </si>
  <si>
    <t>ออกเป็นแผนยุทธศาสตร์  แผนพัฒนาสามปี แล้วนำไปสู่แผนดำเนินการลำดับถัดไป</t>
  </si>
  <si>
    <t>พัฒนาที่ได้มาจากความต้องการของประชาชนอย่างแท้จริง โดยประชาชนได้มีส่วนร่วมในการกำหนดโครงการ</t>
  </si>
  <si>
    <t>กิจกรรม  และผ่านขั้นตอนตามระเบียบกระทรวงมหาดไทย ว่าด้วยการจัดทำแผนและประสานแผนพัฒนาองค์กร</t>
  </si>
  <si>
    <t>ปกครองส่วนท้องถิ่น  พ.ศ.2548</t>
  </si>
  <si>
    <t>แผนพัฒนาสามปีฉบับนี้ ถือเป็นคู่มือในการปฏิบัติงานเพื่อการพัฒนาขององค์การบริหารส่วนตำบล</t>
  </si>
  <si>
    <t>บ้านแดง ได้มีประสิทธิภาพเพื่อตอบสนองความต้องการของประชาชนในท้องถิ่นต่อไป</t>
  </si>
  <si>
    <t>คณะกรรมการพัฒนาองค์การบริหารส่วนตำบลบ้านแดง</t>
  </si>
  <si>
    <t>องค์การบริหารส่วนตำบลบ้านแดง ได้จัดทำแผนพัฒนาท้องถิ่นสี่ปี  ซึ่งเป็นการแปลงแผนยุทธศาสตร์การ</t>
  </si>
  <si>
    <t>และกำหนดยุทธศาสตร์การพัฒนาในระยะยาว และกำหนดแนวทางการพัฒนาของทุกภาคส่วนให้ขับเคลื่อนไปในทิศทาง</t>
  </si>
  <si>
    <t xml:space="preserve">สามารถในการแข่งขัน  มีรายได้สูงอยู่ในกลุ่มประเทศพัฒนาแล้ว  คนไทยมีความสุข  อยู่ดี  กินดี  สังคมมีความมั่นคง  </t>
  </si>
  <si>
    <t>การค้า การบริการ และการลงทุนภายใต้กรอบความร่วมมือต่างๆ ทั้งในระดับอนุภูมิภาค ภูมิภาค และโลก</t>
  </si>
  <si>
    <t>ภูมิภาค   และนานาชาติได้อย่างสมบูรณ์และมีประสิทธิภาพ   รวมทั้งให้ประเทศไทยมีบทบาทนำและ สร้างสรรค์ในด้าน</t>
  </si>
  <si>
    <t>มีผู้ประกอบการรุ่นใหม่และเป็นสังคมผู้ประกอบการ    ผู้ประกอบการขนาดกลางและขนาดเล็ก   ที่เข้มแข็งสามารถใช้</t>
  </si>
  <si>
    <t>โยงการขนส่ง  โลจิสติกส์  ห่วงโซ่มูลค่าเป็นหุ้นส่วนการพัฒนาที่สำคัญในอนุภูมิภาค ภูมิภาค และโลก  อัตราการเติบโต</t>
  </si>
  <si>
    <t xml:space="preserve">ของมูลค่าการลงทุนและการส่งออกของ ไทยในอนุภูมิภาค ภูมิภาค และอาเซียนสูงขึ้น </t>
  </si>
  <si>
    <t>แนวคิดและหลักการ</t>
  </si>
  <si>
    <t>เพื่อสร้างโอกาสทางการพัฒนา สอดคล้องกับภูมิสังคมของพื้นที่ โดย</t>
  </si>
  <si>
    <t xml:space="preserve">2. หลักการ มุ่งสร้างความเชื่อมโยงกับแผนระดับชาติต่างๆ นโยบายรัฐบาล แผนการบริหารราชการแผ่นดิน 
(๑) กำหนดรูปแบบการพัฒนาเชิงพื้นที่ของประเทศและภาค รวมถึงชุมชน
(๒) กำหนดบทบาทและยุทธศาสตร์การพัฒนาภาคให้สอดคล้องกับศักยภาพและโอกาสของพื้นที่
</t>
  </si>
  <si>
    <t xml:space="preserve">    -  กำหนดรูปแบบการพัฒนาเชิงพื้นที่ของประเทศและภาค รวมถึงชุมชน</t>
  </si>
  <si>
    <t xml:space="preserve">     - กำหนดบทบาทและยุทธศาสตร์การพัฒนาภาคให้สอดคล้องกับศักยภาพและโอกาสของพื้นที่</t>
  </si>
  <si>
    <t>ยุทธศาสตร์การพัฒนา</t>
  </si>
  <si>
    <t>(3) สร้างสังคมและเศรษฐกิจฐานรากให้เข้มแข็ง เพื่อสร้างความมั่นคงด้านอาหาร  แก้ไขปัญหาความยากจน</t>
  </si>
  <si>
    <t>หนี้สิน และการออมของครัวเรือน  มีสัมมาอาชีพที่มั่นคง สามารถพึ่งพาตนเองและดูแลครอบครัวได้อย่างอบอุ่น</t>
  </si>
  <si>
    <t>ยุทธศาสตร์ที่ 1  ด้านการพัฒนาเศรษฐกิจชุมชน</t>
  </si>
  <si>
    <t>ยุทธศาสตร์ที่ 2  ด้านทรัพยากรธรรมชาติและสิ่งแวดล้อม</t>
  </si>
  <si>
    <t>ยุทธศาสตร์ที่ 3 ด้านการท่องเที่ยว</t>
  </si>
  <si>
    <t>ยุทธศาสตร์ที่ 1  การส่งเสริมการพัฒนาเศรษฐกิจ  การผลิต  และการบริการ ที่เป็นมิตรกับสิ่งแวดล้อม</t>
  </si>
  <si>
    <t>ยุทธศาสตร์ที่ 2  ยกระดับการท่องเที่ยวเชิงอัตลักษณ์ในเรื่องของอารยธรรม ประวัติศาสตร์ วัฒนธรรม และ</t>
  </si>
  <si>
    <t>ยุทธศาสตร์ที่ 3  เพิ่มศักยภาพการผลิตทางการเกษตรและการสร้างมูลค่าเพิ่มเพื่อการแข่งขัน</t>
  </si>
  <si>
    <t>ยุทธศาสตร์ที่ 4 ด้านการจัดการศึกษาและการเสริมสร้างความเข้มแข็งของสังคมและคุณภาพชีวิต</t>
  </si>
  <si>
    <t>ข.ยุทธศาสตร์การพัฒนาขององค์กรปกครองส่วนท้องถิ่นในเขตจังหวัดที่ 3 ด้านการท่องเที่ยว</t>
  </si>
  <si>
    <t>ก.ยุทธศาสตร์จังหวัดที่ 1 การพัฒนาศักยภาพการค้าการลงทุนเพื่อเพิ่มขัดความสามารถในการแข่งขันด้วยเทคโนโลยีที่ทันสมัยและเป็นสากล</t>
  </si>
  <si>
    <t>ข.ยุทธศาสตร์การพัฒนาขององค์กรปกครองส่วนท้องถิ่นในเขตจังหวัดที่ 4 ด้านการจัดการศึกษาและการเสริมสร้างความเข้มแข็งของสังคมและคุณภาพชีวิต</t>
  </si>
  <si>
    <t>ก.ยุทธศาสตร์จังหวัดที่ 4 การพัฒนาการท่องเที่ยวเชิงอนุรักษ์ การบริการ และการส่งเสริมศิลปวัฒนธรรมประเพณีท้องถิ่น</t>
  </si>
  <si>
    <t>แบบ ผ. 06</t>
  </si>
  <si>
    <t>สำหรับ  โครงการที่ดำเนินการโดยไม่ใช้งบประมาณ</t>
  </si>
  <si>
    <t>หน่วยงานมีช่องทาง</t>
  </si>
  <si>
    <t>เผยแพร่ข้อมูลข่าวสาร</t>
  </si>
  <si>
    <t>กองคลัง</t>
  </si>
  <si>
    <t>จำนวน 1 โครงการ</t>
  </si>
  <si>
    <t>อำเภอ</t>
  </si>
  <si>
    <t>ยุทธศาสตร์จังหวัด</t>
  </si>
  <si>
    <t>1.8 แผนงาน อุตสาหกรรมการโยธา</t>
  </si>
  <si>
    <t>1.9 แผนงาน การเกษตร</t>
  </si>
  <si>
    <t>จำนวน 3 โครงการ</t>
  </si>
  <si>
    <t>ก่อสร้างถนนลาดยาง สายบ้านโนน</t>
  </si>
  <si>
    <t>ลือชัยถึงบ้านดงยางพรพิบูลย์ ม.9</t>
  </si>
  <si>
    <t>ก่อสร้างถนนลาดยางสายบ้านไชยวาน</t>
  </si>
  <si>
    <t>น้อย - บ้านนายม  ม.3</t>
  </si>
  <si>
    <t>ยุทธศาสตร์ที่ 4 ด้านการจัดการศึกษาและการเสริมสร้างความเข้มแข็งของสังคมและคุณภาพ</t>
  </si>
  <si>
    <t>ชีวิตที่ดีของประชาชน</t>
  </si>
  <si>
    <t xml:space="preserve">         2.3  การประเมินประสิทธิผลของแผนพัฒนาในเชิงคุณภาพ</t>
  </si>
  <si>
    <t xml:space="preserve">สภาพอากาศของจังหวัดอุดรธานี  แบ่งออกเป็น 3 ฤดู ได้แก่ ฤดูร้อน ฤดูฝน และฤดูหนาว  อากาศร้อนอบอ้าว </t>
  </si>
  <si>
    <t>สำหรับทำนา  และบริเวณที่ราบสูงเหมาะแก่การปลูกพืชไร่</t>
  </si>
  <si>
    <t>คือ  ลำห้วยหลวง   และสายที่สอง คือ  ลำห้วยดาน</t>
  </si>
  <si>
    <t>ลักษณะดินของพื้นที่ตำบลบ้านแดง   เป็นดินร่วนปนทรายในบริเวณราบลุ่มจะมีความอุดมสมบูรณ์มากเหมาะ</t>
  </si>
  <si>
    <t xml:space="preserve">แหล่งน้ำที่สำคัญของตำบลบ้านแดง     ช่วยหล่อเลี้ยงประชาชนในตำบลบ้านแดงมีอยู่มีกินและประกอบอาชีพ  </t>
  </si>
  <si>
    <t>น้ำบริโภค   ประชาชนจะดื่มน้ำจากการรองน้ำฝนใส่โอ่ง/ตุ่ม และซื้อจากผู้ประกอบการในชุมชนที่ทำเป็นธุรกิจ</t>
  </si>
  <si>
    <t>น้ำเพื่อการเกษตร    บางส่วนของตำบลบ้านแดง     ได้รับการบริการจากโครงการสูบน้ำด้วยไฟฟ้า  ของกรม</t>
  </si>
  <si>
    <t>ชลประทานที่ทำการถ่ายโอน    ให้องค์การบริหารส่วนตำบลบ้านแดง     ตามโครงการภารกิจถ่ายโอนให้ท้องถิ่นดูแลและ</t>
  </si>
  <si>
    <t>การเกษตรดังกล่าวและอีกบางส่วน   ได้อาศัยน้ำจาก   ลำห้วยดาน   ห้วยอีค้ำ   ห้วยยาง   อ่างเก็บน้ำห้วยยาง  เป็นต้น</t>
  </si>
  <si>
    <t>จัดการ   คือ พื้นที่บ้านดงยาง  ,บ้านพรพิบูลย์    บ้านโพธิ์ และบางส่วน   ได้รับบริการจากการสูบน้ำจากลำห้วยหลวงเพื่อ</t>
  </si>
  <si>
    <t xml:space="preserve">ในฤดูร้อน  และหนาวเย็นมากในฤดูหนาว เดือนที่มีอากาศร้อนอบอ้าวมากที่สุด คือ เดือนเมษายน   และหนาวเย็นที่สุด คือ </t>
  </si>
  <si>
    <t>การประปา ภายในจำนวน  6 หมู่บ้านรอบใน   ได้รับการบริการประปาจากการประปาส่วนภูมิภาคบ้านดุงและ</t>
  </si>
  <si>
    <t>หมู่บ้านรอบนอกได้อาศัยแหล่งน้ำใต้ดินทำเป็นประปาหมู่บ้าน  และก็ยังไม่เพียงพอต่อความต้องการของประชาชนและขณะ</t>
  </si>
  <si>
    <t>นี้ก็อยู่ระหว่างการขอรับการสนับสนุนงบประมาณเพื่อปรับปรุงและก่อสร้างต่อไป</t>
  </si>
  <si>
    <t>บริการจากองค์การโทรศัพท์มีโทรศัพท์บ้านใช้  ซึ่งมีทั้งหมด  6  หมู่บ้าน   และบางส่วนของหมู่บ้าน</t>
  </si>
  <si>
    <t>ในเขตพื้นที่ขององค์การบริหารส่วนตำบลบ้านแดง     ซึ่งส่วนหนึ่งก็อยู่ในเขตตัวอำเภอพิบูลย์รักษ์    ได้รับการ</t>
  </si>
  <si>
    <t>ประชาชน  ประมาณ 70 %  ปะกอบอาชีพทำนา อีก 30%  เลี้ยงปศุสัตว์ ,ทำไร่  และทำการเกษตรผสมผสาน</t>
  </si>
  <si>
    <t>ภูมิปัญาท้องถิ่นของตำบลบ้านแดง   ที่สืบทอดกันมาแต่บรรพบุรุษ   และปัจจุบันยังไม่ลบเลือนหายไปยังมีลูก</t>
  </si>
  <si>
    <t>หลานสานต่อและสืบทอดต่อๆกันมา คือ</t>
  </si>
  <si>
    <t xml:space="preserve"> โดยการปลูกพืชผักสวนครัว ไม้ยืนต้น และการเลี้ยงสัตว์ผสมผสานกันไปการทำหุ่นไล่กา  </t>
  </si>
  <si>
    <t>ด้านเกษตรกรรม  มีการทำการเกษตรแบบผสมผสาน ตามแนวพระราชดำริ โดยการนำภูมิปัญญาท้องถิ่นมาใช้</t>
  </si>
  <si>
    <t>การกวน และการแช่อิ่ม</t>
  </si>
  <si>
    <t>ด้านหัตถกรรม  มีการทำเครื่องจักรสาน   เครื่องมือในการทำประมง   การทอเสื่อ  การทอผ้ามัดหมี่ย้อมคราม</t>
  </si>
  <si>
    <t>การถนอมอาหาร   มีการถนอมอาหารเพื่อการเก็บและรักษาอาหาร    เพื่อชะลอการเน่าเสียของอาหาร  หรือ</t>
  </si>
  <si>
    <t xml:space="preserve">ป้องกันโรคอาหารเป็นพิษ ในขณะที่ยังรักษาคุณค่าทางโภชนาการ    สีสัน   และกลิ่นให้คงอยู่   เช่น    การดอง   การตาก </t>
  </si>
  <si>
    <t>8.1 การนับถือศาสนา</t>
  </si>
  <si>
    <t>8.2 ประเพณีและงานประจำปี</t>
  </si>
  <si>
    <t>8.3 ภูมิปัญญาท้องถิ่น ภาษาถิ่น</t>
  </si>
  <si>
    <t>8.4 สินค้าพื้นเมืองและของที่ระลึก</t>
  </si>
  <si>
    <t>- ประปาหมู่บ้าน           จำนวน</t>
  </si>
  <si>
    <t xml:space="preserve">ในพื้นที่ตำบลบ้านแดง ส่วนมากเป็นพื้นที่สำหรับเพาะปลูก  ที่อยู่อาศัย  ร้านค้า  สถานประกอบการตามลำดับ    </t>
  </si>
  <si>
    <t>ทรัพยากรธรรมชาติในพื้นที่ก็  ได้แก่  ดิน  น้ำ   ต้นไม้   ยังอุดมสมบูรณ์   โดยเฉพาะแหล่งน้ำเพราะมีลำห้วยหลวงไหลผ่าน</t>
  </si>
  <si>
    <t xml:space="preserve">ทั้งสดและตากแห้ง สามารถเพิ่มรายได้ให้กับครอบครัวอีกทางหนึ่ง  </t>
  </si>
  <si>
    <t xml:space="preserve">ประชาชนในพื้นที่สามารถทำนาได้ปีละ  2  ครั้ง   คือ นาปีและนาปรัง   และจับปลานอกฤดูวางไข่เป็นอาหาร และจำหน่าย </t>
  </si>
  <si>
    <t xml:space="preserve">              การประเมินผลการนำพัฒนาท้องถิ่นไปปฏิบัติในเชิงปริมาณ ปีงบประมาณ พ.ศ. 2557 - 2560 ตามตารางการเปรียบเทียบ</t>
  </si>
  <si>
    <t>จำนวนแผนงาน/โครงการ  และงบประมาณในแผนพัฒนาประจำปี  2557 - 2560   กับจำนวนแผนงาน/โครงการและงบประมาณที่</t>
  </si>
  <si>
    <t>ในการดำเนินงานของ อบต.บ้านแดง ตั้งแต่ปี  2557 - 2560  การลงพื้นที่เพื่อรับฟังปัญหาของประชาชนเพื่อ</t>
  </si>
  <si>
    <t>ประชาชนทุกหมู่บ้านเสนอผู้บริหาร    และได้ประชุมร่วมกับคณะกรรมการพัฒนาองค์การบริหารส่วนตำบลเพื่อบรรจุ</t>
  </si>
  <si>
    <t>โครงการต่างๆ   ไว้ในแผนพัฒนา   เพื่อเป็นข้อมูลในการจัดทำงบประมาณประจำปี   แต่ปัญหาและความต้องการของ</t>
  </si>
  <si>
    <t xml:space="preserve">ประชาชนในแต่ละปีก็ไม่ได้รับการแก้ปัญหาได้ครบทุกปัญหา  ด้วยงบประมาณที่มีอยู่อย่างจำกัดแต่ทางผู้บริหารก็ไม่ได้ </t>
  </si>
  <si>
    <t>ละเลยปัญหานั้นๆ การที่งบประมาณมีอยู่อย่างจำกัดและภายใต้ระเบียบข้อบังคับทำให้การพัฒนาหมู่บ้านทำได้ไม่เต็มที่</t>
  </si>
  <si>
    <t>นอกเขตรับผิดชอบ อบต.บ้านแดง   ได้ประสานกรมทางหลวงและเทศบาลหนองบัวที่มีเครื่องจักร  ร่วมกันแก้ไขปัญหา</t>
  </si>
  <si>
    <t>ความเสียหาย  เพาะปลูกไม่ได้  เป็นแหล่งสะสมเชื้อโรคต่างๆ</t>
  </si>
  <si>
    <t xml:space="preserve">    2. การก่อสร้างทางระบายน้ำในชุมชนเพื่อระบายน้ำไม่ให้ท่วมขัง  แต่ส่งผลกระทบในพื้นที่การเกษตรได้รับ</t>
  </si>
  <si>
    <t xml:space="preserve">   4. การขยายขอบถนนในบางเส้นทาง   ส่งผลกระทบพื้นที่ใกล้เคียงทำให้เกิดน้ำท่วมขัง ประชาชนบางส่วน</t>
  </si>
  <si>
    <t>1.เพื่อประสิทธิภาพในการจัดทำแผนพัฒนาและข้อปฏิบัติงบประมาณ    ในการจัดทำแผนพัฒนาสามปีควรบรรจุ</t>
  </si>
  <si>
    <t>โครงการและงบประมาณให้ใกล้เคียงกับศักยภาพงบประมาณที่คาดว่าจะตั้งจ่ายได้   หรือได้รับจริงในปีงบประมาณนั้นและ</t>
  </si>
  <si>
    <t xml:space="preserve">กรอบในการดำเนินงานในระยะที่ 2 ของรัฐบาล(ปี 2558-2559) และกรอบการปฏิรูปในระยะที่ 3 (ปี2560 เป็นต้นไป) </t>
  </si>
  <si>
    <t>และกรอบการปฏิรูป เพื่อจัดทำร่างกรอบยุทธศาสตร์ชาติระยะ 20 ปี และ (2) คณะอนุกรรมการจัดทำแผนปฏิบัติการ</t>
  </si>
  <si>
    <t xml:space="preserve">มีอำนาจหน้าที่ในการจัดทาร่างยุทธศาสตร์ชาติระยะ  20  ปี   เพื่อใช้ในการขับเคลื่อนการพัฒนาประเทศสู่ความมั่นคง </t>
  </si>
  <si>
    <t xml:space="preserve">คณะรัฐมนตรีได้มีมติเมื่อวันที่  30  มิถุนายน 2558  เห็นชอบให้มีการจัดตั้งคณะกรรมการจัดทายุทธศาสตร์ชาติ </t>
  </si>
  <si>
    <t>คณะกรรมการจัดทำยุทธศาสตร์ชาติได้แต่งตั้งคณะอนุกรรมการ 2 คณะ ได้แก่ (1) คณะอนุกรรมการจัดทำยุทธศาสตร์</t>
  </si>
  <si>
    <t>การกาหนดให้มี “ยุทธศาสตร์ชาติ” เพื่อเป็นยุทธศาสตร์ในการพัฒนาประเทศในระยะยาว พร้อมกับการปฏิรูป</t>
  </si>
  <si>
    <t>และการพัฒนาระบบและกลไกการบริหารราชการแผ่นดินในการขับเคลื่อนยุทธศาสตร์ให้สามารถนา   ไปสู่การปฏิบัติ</t>
  </si>
  <si>
    <t>คอร์รัปชั่น และปัญหาความขัดแย้งในสังคม  รวมถึงสามารถรับมือกับภัยคุกคามและบริหารจัดการกับความเสี่ยงที่จะ</t>
  </si>
  <si>
    <t>เกิดขึ้นในอนาคต   และสามารถเปลี่ยนผ่านประเทศไทยไปพร้อม ๆ  กับการเปลี่ยนแปลงภูมิทัศน์ใหม่ของโลกได้ซึ่งจะ</t>
  </si>
  <si>
    <t>สังคมและวัฒนธรรม และคนไทยในประเทศมีความอยู่ดีมีสุขอย่างถ้วนหน้ากันสาระสาคัญของยุทธศาสตร์ชาติ ซึ่งคณะ</t>
  </si>
  <si>
    <t>กรรมการจัดทำยุทธศาสตร์ชาติกำลังดำเนินการยกร่างอยู่ในขณะนี้นั้นจะประกอบด้วยวิสัยทัศน์และเป้าหมายของชาติ</t>
  </si>
  <si>
    <t>ที่คนไทยทุกคนต้องการบรรลุร่วมกันรวมทั้งนโยบายแห่งชาติและมาตรการเฉพาะ ซึ่งเป็นแนวทาง ทิศทางและวิธีการ</t>
  </si>
  <si>
    <t>ต้องการ คือประเทศไทยมั่นคง  มั่งคั่งและยั่งยืน   ในทุกสาขาของกำลังอานาจแห่งชาติ  อันได้แก่   การเมืองภายใน</t>
  </si>
  <si>
    <t>ประเทศ การเมืองต่างประเทศเศรษฐกิจ สังคมจิตวิทยา การทหาร วิทยาศาสตร์และเทคโนโลยีการพลังงาน ทรัพยากร</t>
  </si>
  <si>
    <t>ธรรมชาติและสิ่งแวดล้อม และเทคโนโลยีสารสนเทศและการสื่อสาร</t>
  </si>
  <si>
    <t xml:space="preserve">ทำให้ประเทศไทยยังคงรักษาบทบาทสำคัญในเวทีโลก  สามารถดำรงรักษาความเป็นชาติที่มีความมั่นคงทางเศรษฐกิจ  </t>
  </si>
  <si>
    <t>มั่งคั่งและยั่งยืน   และให้เสนอร่างยุทธศาสตร์ชาติระยะ 20 ปี   ให้คณะรัฐมนตรีพิจารณาให้ความเห็นชอบเพื่อใช้เป็น</t>
  </si>
  <si>
    <t>อย่างจริงจังจะช่วยยกระดับคุณภาพของประเทศไทย     ในทุกภาคส่วนและนานาประเทศไทยให้หลุดพ้นหรือบรรเทา</t>
  </si>
  <si>
    <t>ความรุนแรงของสภาพปัญหาที่เกิดขึ้นในปัจจุบัน  ทั้งปัญหาทางเศรษฐกิจ  ปัญหาความเหลื่อมล้ำ   ปัญหาการทุจริต</t>
  </si>
  <si>
    <t>ละช่วงเวลาอย่างต่อเนื่องและมีการบูรณาการ  และสร้างความเข้าใจถึงอนาคตของประเทศไทยร่วมกัน และเกิดการรวม</t>
  </si>
  <si>
    <t>ตามหลักปรัชญาของเศรษฐกิจพอเพียง ”   หรือคติพจน์ประจาชาติ  “มั่นคง มั่งคั่ง ยั่งยืน”   เพื่อให้ประเทศมีขีดความ</t>
  </si>
  <si>
    <t>20 ปี (พ.ศ. 2560 – 2579)  สู่การปฏิบัติอย่างเป็นรูปธรรม ดังนั้น ทิศทางการพัฒนา ของแผนพัฒนาฯ ฉบับที่ 12  จึง</t>
  </si>
  <si>
    <t xml:space="preserve">กระจายการให้บริการภาครัฐ ทั้งด้านการศึกษา สาธารณสุข และสวัสดิการที่มีคุณภาพให้ </t>
  </si>
  <si>
    <t>ครอบคลุมและทั่วถึง</t>
  </si>
  <si>
    <t>เป็นแผนที่ที่ยึดกระบวนการมี ส่วนร่วมของทุกภาคส่วนจากทุกจังหวัดทั้ง ๔ ภูมิภาคขึ้น เพื่อสนับสนุนจังหวัด</t>
  </si>
  <si>
    <t xml:space="preserve">และกลุ่มจังหวัดให้สามารถ ใช้เป็นกรอบแนวทางในการจัดทำแผนพัฒนาจังหวัดและแผนพัฒนากลุ่มจังหวัด แผนพัฒนาภาค  </t>
  </si>
  <si>
    <t>จัดทำโดยสำนักงานพัฒนาการเศรษฐกิจและสังคมแห่งชาติ  (สศช.)   มีวัตถุประสงค์เพื่อให้เกิดการพัฒนาที่สมดุล   ยึดแนว</t>
  </si>
  <si>
    <t>คิดการพัฒนาตาม  “ปรัชญาของเศรษฐกิจพอเพียง” โดยประกอบไปด้วย  ยุทธศาสตร์การพัฒนาภาคเหนือ ยุทธศาสตร์การ</t>
  </si>
  <si>
    <t>พัฒนาภาคตะวันออกเฉียงเหนือ    ยุทธศาสตร์การพัฒนาภาคกลาง     ยุทธศาสตร์การพัฒนาภาคใต้ ซึ่งองค์การบริหารส่วน</t>
  </si>
  <si>
    <t>ตำบลบ้านแดงตั้งอยู่ภาคตะวันออกฉียงเหนือ    การจัดทำแผนพัฒนาท้องถิ่นสี่ปีมีความสัมพันธ์กับแผนพัฒนาภาคตะวันออก</t>
  </si>
  <si>
    <t>สติปัญญารอบรู้เท่าทันการเปลี่ยนแปลง   สามารถดำรงชีพได้อย่างมีคุณภาพสร้างความมั่นคงด้านอาหาร  แก้ไขปัญหาความ</t>
  </si>
  <si>
    <t xml:space="preserve">ทรัพยากรธรรมชาติและสิ่งแวดล้อมให้สมบูรณ์   ซึ่งแผนพัฒนาภาคตะวันออกเฉียงเหนือมีรายละเอียดสรุปย่อ  ดังนี้   </t>
  </si>
  <si>
    <t>ยากจน หนี้สินและการออมของครัวเรือน มีสัมมาอาชีพที่มั่นคง สามารถพึ่งพาตนเองและดูแลครอบครัวได้อย่างอบอุ่น ฟื้นฟู</t>
  </si>
  <si>
    <t>(1) เพิ่มศักยภาพการแข่งขันด้านเศรษฐกิจ   โดยการยกมาตรฐานและประสิทธิภาพการผลิตการเกษตร  การ</t>
  </si>
  <si>
    <t>พัฒนาศักยภาพการประกอบการด้านอุตสาหกรรม   อุตสาหกรรมบริการและการท่องเที่ยว   การตั้งองค์กรร่วมภาครัฐและ</t>
  </si>
  <si>
    <t>เอกชนระดับพื้นที่เพื่อส่งเสริมอำนวยความสะดวกด้านการค้าการลงทุน และส่งเสริมความร่วมมือทางเศรษฐกิจกับประเทศ</t>
  </si>
  <si>
    <t>เพื่อนบ้าน</t>
  </si>
  <si>
    <t>(2) สร้างคนให้มีคุณภาพ  เพื่อพัฒนาคนให้มีสุขภาวะดีทั้งร่างกาย จิตใจและสติปัญญา   รอบรู้   เท่าทันการ</t>
  </si>
  <si>
    <t>หรือร้อยละ 25   ของพื้นที่ภาค  ป้องกันการรุกพื้นที่ชุ่มน้ำ  พัฒนาแหล่งน้ำและระบบชลประทานฟื้นฟูดิน  ยับยั้งการแพร่</t>
  </si>
  <si>
    <t>กระจายดินเค็ม และเพิ่มประสิทธิภาพการจัดการโดยส่งเสริมทำเกษตรอินทรีย์</t>
  </si>
  <si>
    <t>เฉียงเหนือ ด้านเศรษฐกิจ ด้านการเกษตร การท่องเที่ยว การค้าการลงทุน การพัฒนาคนให้มีสุขภาวะดีทั้งร่างกาย จิตใจและ</t>
  </si>
  <si>
    <t>1. ยึดแนวคิดการพัฒนาตาม “ปรัชญาของเศรษฐกิจพอเพียง” ให้เกิดการพัฒนาที่สมดุล เป็นธรรมและ มีภูมิ</t>
  </si>
  <si>
    <t>คุ้มกันต่อผลกระทบจากกระแสการเปลี่ยนแปลงทั้งจากภายนอกและภายในประเทศควบคู่กับกับแนวคิด “การพัฒนาแบบ</t>
  </si>
  <si>
    <t>องค์รวม” ที่ยึดคน ผลประโยชน์ของประชาชน ภูมิสังคม  ยุทธศาสตร์พระราชทาน เข้าใจ เข้าถึง และพัฒนา ยึดหลักการมี</t>
  </si>
  <si>
    <t>ส่วนร่วมของทุกภาคภาคีการพัฒนา และหลักธรรมาภิบาล  เพื่อให้สังคมสมานฉันท์และอยู่เย็นเป็นสุขร่วมกัน</t>
  </si>
  <si>
    <t>พัฒนาเศรษฐกิจและสังคมแห่งชาติ  ฉบับที่ 12    ซึ่งมีบริบทของการพัฒนาในด้านต่างๆ   ที่ต้องแข่งขันและอาจก่อให้เกิด</t>
  </si>
  <si>
    <t>ความเสี่ยงทั้งจากภายในและภายนอกประเทศ อาทิ กระแสการเปิดเศรษฐกิจเสรี ความท้าทายของเทคโนโลยีใหม่ๆ การเข้า</t>
  </si>
  <si>
    <t>สู่สังคมของผู้สูงอายุ การเกิดภัยธรรมชาติที่รุนแรง ภัยแล้ง ประกอบกับสภาวการณ์ด้านต่างๆ ทั้งเศรษฐกิจ สังคม ทรัพยากร</t>
  </si>
  <si>
    <t xml:space="preserve">ธรรมชาติและสิ่งแวดล้อมปัญหาผลิตภาพการผลิต   คุณภาพการศึกษา  ความเหลื่อมล้ำทางสังคม  เป็นต้น  โดยนำหลักการ  </t>
  </si>
  <si>
    <t>ของแผนพัฒนาเศรษฐกิจและสังคมแห่งชาติ ฉบับที่ 12 นั้น มุ่งเน้นในเรื่อง (1) การน้อมนำและประยุกต์ใช้หลักปรัชญาของ</t>
  </si>
  <si>
    <t>การจัดทำแผนพัฒนากลุ่มจังหวัดภาคตะวันออกเฉียงเหนือตอนบน 1 นั้น ได้ยึดแนวคิดในการพัฒนาตามแผน</t>
  </si>
  <si>
    <t>ประเทศ (4) การพัฒนาสู่ความมั่นคง มั่งคั่ง ยั่งยืน สังคมน่าอยู่ร่วมกันอย่างมีความสุข</t>
  </si>
  <si>
    <t>เศรษฐกิจพอเพียง   (2) คนเป็นศูนย์กลางของการพัฒนาอย่างมีส่วนร่วม   (3) การสนับสนุนและส่งเสริมแนวคิดการปฏิรูป</t>
  </si>
  <si>
    <t>1. สร้างการเติบโตทางเศรษฐกิจให้มีการขยายตัวมากขึ้น ประชาชนมีรายได้พึ่งพาตนเองได้และหลุดพ้นจาก</t>
  </si>
  <si>
    <t>ความยากจน</t>
  </si>
  <si>
    <t>2. ทุกภาคส่วนมีการบริหารจัดการสิ่งแวดล้อมที่ดีและความรับผิดชอบต่อสังคม โดยการมีส่วนร่วมจาก</t>
  </si>
  <si>
    <t>ทุกภาคส่วน</t>
  </si>
  <si>
    <t xml:space="preserve">1. กระตุ้นเศรษฐกิจด้วยกลไกการตลาด  ส่งเสริมการค้าและการลงทุน ยกระดับผู้ผลิต ผู้ประกอบการ </t>
  </si>
  <si>
    <t>SMEs  OTOP และวิสาหกิจชุมชน ให้มีศักยภาพในการแข่งขันที่สูงขึ้น ควบคู่ไปกับความรับผิดชอบต่อสิ่งแวดล้อม</t>
  </si>
  <si>
    <t xml:space="preserve">ยุทธศาสตร์ที่ 2  ยกระดับการท่องเที่ยวเชิงอัตลักษณ์ในเรื่องของอารยธรรม ประวัติศาสตร์ วัฒนธรรม </t>
  </si>
  <si>
    <t>และประเพณี ของอนุภูมิภาคลุ่มแม่น้ำโขง</t>
  </si>
  <si>
    <t xml:space="preserve">2. จํานวนแปลง/ฟารมผลผลิตทางการเกษตรสําคัญที่ไดรับใบรับรองมาตรฐาน GAP </t>
  </si>
  <si>
    <t>(Good AgriculturePractices) เพิ่มขึ้น</t>
  </si>
  <si>
    <t xml:space="preserve">   “อุดรธานีเมืองน่าอยู่ เชิดชูศิลปวัฒนธรรม เกษตรอุตสาหกรรม นำหน้าการศึกษา พัฒนาการท่องเที่ยว”</t>
  </si>
  <si>
    <t>กลุ่มจังหวัด  แผนพัฒนาชาติทั้งในด้านเนื้อหาสาระ  กระบวนการ  ขั้นตอนและระยะเวลาดำเนินการ ตลอดทั้ง</t>
  </si>
  <si>
    <t xml:space="preserve">แนวทางในการพัฒนาที่กำหนดไว้ให้สำเร็จลุล่วงบรรลุตามวัตถุประสงค์  </t>
  </si>
  <si>
    <t xml:space="preserve">     3.3.1 การวิเคราะห์กรอบการจัดทำยุทธศาสตร์ขององค์กรปกครองส่วนท้องถิ่น</t>
  </si>
  <si>
    <t xml:space="preserve">     ยุทธศาสตร์ที่ 1   ด้านบริหารจัดการ</t>
  </si>
  <si>
    <t xml:space="preserve">    ยุทธศาสตร์ที่ 3  ด้านคุณภาพชีวิต</t>
  </si>
  <si>
    <t xml:space="preserve">    ยุทธศาสตร์ที่ 2   ด้านโครงสร้างพื้นฐาน</t>
  </si>
  <si>
    <t>6.เจ้าหน้าที่ให้ความสำคัญกับความเดือดร้อนของ</t>
  </si>
  <si>
    <t>กำหนดกรอบและแนวทางในการติดตามและประเมินผล สอดคล้องกับระเบียบกระทรวงมหาดไทยว่าด้วย</t>
  </si>
  <si>
    <t xml:space="preserve">ความก้าวหน้า  (Progress )  ประสิทธิภาพ (Efficiency) ประสิทธิผล (Effectiveness)  ผลลัพธ์และผลิต (Outcome </t>
  </si>
  <si>
    <t>and  Output)  กาประเมินผลกระทบการประเมินผลกระบวนการ (Process Evaloation) เป็นต้น</t>
  </si>
  <si>
    <t>แวดล้อมของท้องถิ่น     ทั้งในระดับหมู่บ้าน/ชุมชน  ตำบล  และอาจรวมถึงอำเภอและจังหวัดด้วย  เพราะว่าหมู่บ้าน/</t>
  </si>
  <si>
    <t>ชุมชน/ตำบล/องค์กร/หน่วยงานต่างๆ ล้วนมีปฏิสัมพันธ์ซึ่งกันและกันกับสิ่งแวดล้อมภายใต้สังคมที่เป็นทั้งระบบเปิดมาก</t>
  </si>
  <si>
    <t>กว่าระบบปิดในปัจจุบัน</t>
  </si>
  <si>
    <t>ยุทธศาสตร์ ซึ่งจะต้องกำหนดวิธีการติดตามและประเมินผลกำหนดห้วงเวลาในการติดตามและประเมินผล โดยมีองค์</t>
  </si>
  <si>
    <t>ประกอบที่สำคัญอย่างน้อย 2 ประการ ดังนี้</t>
  </si>
  <si>
    <t>ระเบียบในการติดตามและประเมินผลแผนพัฒนา ระเบียบวิธีในการติดตามและประเมินผลยุทธศาสตร์</t>
  </si>
  <si>
    <t>การพัฒนา ควรมีองค์ประกอบใหญ่ๆ ที่สำคัญ 3 ประการ คือ</t>
  </si>
  <si>
    <t>1) ผู้เข้าร่วมติดตามและประเมินผล อันได้แก่ คณะกรรมการติดตามและประเมินผล ผู้รับผิดชอบแผน</t>
  </si>
  <si>
    <t>ยุทธศาสตร์การพัฒนา  ประชาชนในท้องถิ่น  ผุ้มีส่วนเกี่ยวข้อง  และผู้มีส่วนได้เสีย (Stakeholders) ในท้องถิ่นนั้นๆ</t>
  </si>
  <si>
    <t>3) กรรมวิธี อันได้แก่ วิธีการที่จะดำเนินการติดตามและประเมินผล ขะต้องศึกษาเอกสารที่เกี่ยวข้องกับ</t>
  </si>
  <si>
    <t>ยุทธศาสตร์โครงการ ซึ่งเป้นการดูเอกสารหลักฐานต่างๆ ที่เกี่ยวข้องกับการพัฒนา</t>
  </si>
  <si>
    <t>หมายเพื่อ มุ่งตอบปัญหาการติดตามและประเมินผลได้อย่างตรงประเด็น</t>
  </si>
  <si>
    <t>รวบรวมข้อมูลจากบันทึกหรือทะเบียนที่มีรผู้จัดทำไว้แล้ว</t>
  </si>
  <si>
    <t>การทดสอบการการวัด  วิธีการนี้จะทำการทดสอบและวัดผลเพื่อดูระดับการเปลี่ยนแปลง ซึ่งรวมถึงแบบ</t>
  </si>
  <si>
    <t xml:space="preserve">ทดสอบต่างๆ การประเมินการปฏิบัติงานและแนวทางการวัด </t>
  </si>
  <si>
    <t xml:space="preserve">การสัมภาษณ์   อาจเป็นการสัมภาษณ์เดี่ยว หรือกลุ่มก็ได้ การสัมภาณ์เป็นการยืนยันว่า ผู้มีส่วนเกี่ยวข้อง </t>
  </si>
  <si>
    <t>ผู้ได้รับผลกระทบมีความเกี่ยวข้องและได้รับผลกระทบในระดับใด คณะกรรมการติดตามและประเมินผลจะต้องกำหนด</t>
  </si>
  <si>
    <t>แนวทางการสัมภาษณ์ด้วย  โดยทั่วไปการสัมภาษณ์ถูกแบ่งออกเป็น 2 ประเภท คือการสัมภาษณ์แบบเป็นทางการหรือ</t>
  </si>
  <si>
    <t>กึ่งทางการ และการสัมภาษณ์แบบไม่เป็นทางการ คล้ายกับการพูดสนทนา ไม่มีพิธีรีตรอง ไม่เคร่งครัด</t>
  </si>
  <si>
    <t>การสังเกต ใช้การสังเกตเพื่อเฝ้าดูว่ากำลังเกิดอะไรขึ้นกับการพัฒนาท้องถิ่น  ต้องมีการบันทึกการสังเกต</t>
  </si>
  <si>
    <t xml:space="preserve"> แนวทางในการสังเกตและกำหนดการดำเนินการสังเกต</t>
  </si>
  <si>
    <t xml:space="preserve">2) การสังเกตแบบไม่มีส่วนร่วม   หรือการสังเกตโดยตรง  เป็นการสังเกต  บันทึกลักษณะทางกายภาพ </t>
  </si>
  <si>
    <t>โครงสร้างและความสัมพันธ์ของสมาชิกในสังคม หมู่บ้าน/ชุมชนนั้นๆ</t>
  </si>
  <si>
    <t>การสำรวจ การสำรวจเพื่อประเมินความคิดเห็น  การรับรู้  ทัศนคติ  ความพึงพอใจ  ความต้องการของ</t>
  </si>
  <si>
    <t>ยุทธศาสตร์คณะกรรมการติดตามและประเมินผลจะต้องมีการบันทึกการสำรวจ และทิศทางทางสำรวจ</t>
  </si>
  <si>
    <t>เกี่ยวข้องกับยุทธศาสตร์  มีความจำเป็นอย่างยิ่งที่จะต้องใช้เอกสาร  ซึ่งเกี่ยวข้องกับยุทธศาสตร์การพัฒนา ปัญหาและ</t>
  </si>
  <si>
    <t xml:space="preserve">ความต้องการของประชาชนในท้องถิ่น  สาเหตุของปัญหา  แนวทางการแก้ไขปัญหา  ตลอดจนการกำหนดเป้าหมาย </t>
  </si>
  <si>
    <t>เอกสารการิดตามและประเมินผลยุทธศาสตร์ มีความจำเป็นอย่างยิ่งที่จะต้องใช้เอกสาร  ซึ่งเป็นเอกสารที่</t>
  </si>
  <si>
    <t>โดยใช้รูปแบบเชิงพรรณา ซึ่งสามารถแสดงได้ทั้งการอธิบายเชิงสถิติ รูปภาพ กราฟ ข้อมูลต่าง ๆ โดยการใช้</t>
  </si>
  <si>
    <t xml:space="preserve">แบบสำหรับการติดตามและประเมินผลเชิงปริมาณและคุณภาพ </t>
  </si>
  <si>
    <t xml:space="preserve">(2) แบบบัตรคะแนน (Scorecard  Model) แบบบัตรคะแนน หรือ Scorecard Model ของ </t>
  </si>
  <si>
    <t xml:space="preserve">Kaplan &amp; Norton </t>
  </si>
  <si>
    <t xml:space="preserve">(5) แบบวัดกระบวนการปฏิบัติงาน (Process Performance Measurement System (PPMS)) </t>
  </si>
  <si>
    <t>ระบบการวัดกระบวนการปฏิบัติงานหรือ PPMS</t>
  </si>
  <si>
    <t>(6) แบบการประเมินโดยใช้วิธีการแก้ปัญหาหรือเรียนรู้จากปัญหาที่เกิดขึ้นหรือ Problem-Solving</t>
  </si>
  <si>
    <t xml:space="preserve"> Method </t>
  </si>
  <si>
    <t xml:space="preserve">(11) แบบอื่น ๆ ที่องค์กรปกครองส่วนท้องถิ่นกำหนดขึ้น ทั้งนี้ต้องอยู่ภายใต้กรอบตามข้อ (1)-(10) </t>
  </si>
  <si>
    <t>หรือเป็นแบบผสมก็ได้</t>
  </si>
  <si>
    <t>ผลกระทบนำไปสู่อนาคต</t>
  </si>
  <si>
    <t>แบบ ผ 05</t>
  </si>
  <si>
    <t>สำหรับ  ประสานโครงการพัฒนาจังหวัด</t>
  </si>
  <si>
    <t>หมู่ที่ 1</t>
  </si>
  <si>
    <t>หมู่ที่ 2</t>
  </si>
  <si>
    <t>เกษตร</t>
  </si>
  <si>
    <t>โรงเรียน</t>
  </si>
  <si>
    <t>จำนวน  15 กิจกรรม</t>
  </si>
  <si>
    <t>ประชาชนไม่เดือดร้อน</t>
  </si>
  <si>
    <t>กอง</t>
  </si>
  <si>
    <t>งานประเพณีสืบทอดต่อไป</t>
  </si>
  <si>
    <t>สำนักปลัด</t>
  </si>
  <si>
    <t>วัฒนธรรม</t>
  </si>
  <si>
    <t>ปกครอง</t>
  </si>
  <si>
    <t>เพื่อประชาชนในชุมชนได้สืบ</t>
  </si>
  <si>
    <t>ทอดประเพณีโบราณต่อไป</t>
  </si>
  <si>
    <t>โครงการขุดคลองน้ำเพื่อการเกษตร</t>
  </si>
  <si>
    <t>ก่อสร้างคลองส่งน้ำสถานีสูบน้ำด้วย</t>
  </si>
  <si>
    <t>ไฟฟ้าแห่งที่2 (ส่วนต่อขยายเขตพื้นที่</t>
  </si>
  <si>
    <t>ให้บริการ) ม.4,15</t>
  </si>
  <si>
    <t>ก่อสร้างประตูเปิด-ปิด ฝายน้ำล้น</t>
  </si>
  <si>
    <t>โคกซ้ง ม.15</t>
  </si>
  <si>
    <t>ก่อสร้างสถานีและคลองส่งน้ำเพื่อการ</t>
  </si>
  <si>
    <t>เกษตรระบบท่อ หมู่ที่ 1-15</t>
  </si>
  <si>
    <t>เพื่อส่งน้ำในการทำเกษตร</t>
  </si>
  <si>
    <t>ก่อสร้างฝายเก็บน้ำท่ากฐินตอนบน</t>
  </si>
  <si>
    <t xml:space="preserve"> ม.12</t>
  </si>
  <si>
    <t>ก่อสร้างท่อลอดเหลี่ยมข้ามห้วยดาน</t>
  </si>
  <si>
    <t>เก็บกักน้ำไว้ใช้ใน</t>
  </si>
  <si>
    <t xml:space="preserve">ฤดูแล้ง  </t>
  </si>
  <si>
    <t>ประชาชนสัญจรไป</t>
  </si>
  <si>
    <t>มาได้</t>
  </si>
  <si>
    <t>ก่อสร้างถนนลาดยาง สายบ้านแดง</t>
  </si>
  <si>
    <t xml:space="preserve"> ต.ดอนกลอย ม.11</t>
  </si>
  <si>
    <t>บ้านดงไร่บ้านหนองโพธิ์คำ</t>
  </si>
  <si>
    <t>จากวังหลักควายถึงนานางขาน</t>
  </si>
  <si>
    <t xml:space="preserve"> บุญแสนสืบ ม.3</t>
  </si>
  <si>
    <t>ตามแบบมาตรฐานของ</t>
  </si>
  <si>
    <t xml:space="preserve">กรมทรัพยากรน้ำ </t>
  </si>
  <si>
    <t xml:space="preserve">1 แห่ง </t>
  </si>
  <si>
    <t>ขุดคลองน้ำเพื่อการเกษตรจากวัง</t>
  </si>
  <si>
    <t>หลักช้างถึงนานางขาน บุญแสนสืบ</t>
  </si>
  <si>
    <t>ม.3</t>
  </si>
  <si>
    <t>รวมทั้ง 5 ยุทธศาสตร์</t>
  </si>
  <si>
    <t>การทำเกษตรผสม</t>
  </si>
  <si>
    <t>ผสาน สามารถประยุกตร์</t>
  </si>
  <si>
    <t>ใช้ในชีวิตประจำวัน</t>
  </si>
  <si>
    <t>สารบัญ</t>
  </si>
  <si>
    <t>เรื่อง</t>
  </si>
  <si>
    <t>หน้า</t>
  </si>
  <si>
    <t>ส่วนที่  1  สภาพทั่วไปและข้อมูลพื้นฐาน</t>
  </si>
  <si>
    <t>ส่วนที่  2  สรุปผลการพัฒนาท้องถิ่นตามแผนพัฒนาท้องถิ่น (พ.ศ.2557-2560)</t>
  </si>
  <si>
    <t>ส่วนที่  3  ยุทธศาสตร์องค์กรปกครองส่วนท้องถิ่น</t>
  </si>
  <si>
    <t>ส่วนที่  4  การนำแผนพัฒนาท้องถิ่นสี่ปีไปสู่การปฏิบัติ</t>
  </si>
  <si>
    <t>บัญชีโครงการพัฒนาท้องถิ่น  (พ.ศ.2561 - 2564)</t>
  </si>
  <si>
    <t>ส่วนที่  5 การติดตามและประเมินผล</t>
  </si>
  <si>
    <t>1.ผู้ปฏิบัติมี</t>
  </si>
  <si>
    <t>2.ประชาชน</t>
  </si>
  <si>
    <t>เข้าใจใน</t>
  </si>
  <si>
    <t>ภารกิจของ</t>
  </si>
  <si>
    <t>องค์กร</t>
  </si>
  <si>
    <t>ศักยภาพการค้า</t>
  </si>
  <si>
    <t>การลงทุนเพื่อ</t>
  </si>
  <si>
    <t>เพิ่มขีดความ</t>
  </si>
  <si>
    <t>สามารถในการ</t>
  </si>
  <si>
    <t>แข่งขันด้วย</t>
  </si>
  <si>
    <t>เทคโนโลยีที่ทัน</t>
  </si>
  <si>
    <t>สมัยและเป็น</t>
  </si>
  <si>
    <t>สากล</t>
  </si>
  <si>
    <t>ที่ 1การพัฒนา</t>
  </si>
  <si>
    <t xml:space="preserve"> ยุทธศาสตร์ที่ 4  </t>
  </si>
  <si>
    <t>ด้านการจัดการ</t>
  </si>
  <si>
    <t>ศึกษาและการ</t>
  </si>
  <si>
    <t>เสริมสร้างความ</t>
  </si>
  <si>
    <t>เข้มแข็งของสังคม</t>
  </si>
  <si>
    <t>และคุณภาพชีวิต</t>
  </si>
  <si>
    <t xml:space="preserve">ปีละ 10 </t>
  </si>
  <si>
    <t>228 โครงการ</t>
  </si>
  <si>
    <t xml:space="preserve">ยุทธศาสตร์ 5 ด้านการสร้างความเข้มแข็งให้ชุมชน สาธารณสุขและสิ่งแวดล้อม </t>
  </si>
  <si>
    <t>1. เศรษฐกิจมีการขยายตัวเพิ่มมากขึ้น</t>
  </si>
  <si>
    <t>2.1 แผนงาน เคหะและชุมชน</t>
  </si>
  <si>
    <t>4.1 แผนงาน การศึกษา</t>
  </si>
  <si>
    <t>เพื่อส่งน้ำในการทำการ</t>
  </si>
  <si>
    <t>เกษตรในฤดูกาลที่ขาด</t>
  </si>
  <si>
    <t>แคลนน้ำ</t>
  </si>
  <si>
    <t>ขุดลอกลำห้วยน้ำขาว ม.6 พื้นที่ติด</t>
  </si>
  <si>
    <t xml:space="preserve">ฝายห้วยยางตอนบน พร้อมลงท่อ </t>
  </si>
  <si>
    <t>60x 100</t>
  </si>
  <si>
    <t>จำนวน 21 โครงการ</t>
  </si>
  <si>
    <t xml:space="preserve">   2.1 แผนงาน เคหะและชุมชน</t>
  </si>
  <si>
    <t xml:space="preserve">   3.1 แผนงาน บริหารงานทั่วไป</t>
  </si>
  <si>
    <t xml:space="preserve">   3.2 แผนงาน สังคมสงเคราะห์</t>
  </si>
  <si>
    <t xml:space="preserve">   3.3 แผนงาน สร้างความเข้มแข็งให้กับชุมชน</t>
  </si>
  <si>
    <t xml:space="preserve">   4.1 แผนงาน การศึกษา</t>
  </si>
  <si>
    <t xml:space="preserve">   4.2 แผนงาน การศาสนา วัฒนธรรม และนันทนาการ</t>
  </si>
  <si>
    <t xml:space="preserve">   5.1 แผนงาน สาธารณสุข</t>
  </si>
  <si>
    <t xml:space="preserve">   5.2 แผนงาน สร้างความเข้มแข็งให้กับชุมชน</t>
  </si>
  <si>
    <t>การไฟฟ้าส่วน</t>
  </si>
  <si>
    <t>ภูมิภาคอำเภอ</t>
  </si>
  <si>
    <t xml:space="preserve">    ทรัพยากรธรรมชาติและสิ่งแวดล้อม</t>
  </si>
  <si>
    <t xml:space="preserve">    ชุมชน/สังคมและการรักษาความสงบเรียบร้อย</t>
  </si>
  <si>
    <t>2. ยุทธศาสตร์การส่งเสริมคุณภาพชีวิต</t>
  </si>
  <si>
    <t>1. ยุทธศาสตร์ด้านโครงสร้างพื้นฐาน</t>
  </si>
  <si>
    <t>7. ยุทธศาสตร์การบริการจัดการองคกรที่ดี</t>
  </si>
  <si>
    <t xml:space="preserve">8. ยุทธศาสตร์การพัฒนาบริการสาธารณะ </t>
  </si>
  <si>
    <t xml:space="preserve">   เข้าสู่ประชาคมอาเซียน</t>
  </si>
  <si>
    <t xml:space="preserve">   วัฒนธรรม จารีตประเพณืปราชญ์ชาวบ้าน</t>
  </si>
  <si>
    <t>6. ยุทธศาสาตร์การพัฒนาศาสนาศิลปะ</t>
  </si>
  <si>
    <t xml:space="preserve">5. ยุทธศาสตร์การพัฒนาการท่องเที่ยว </t>
  </si>
  <si>
    <t>4. ยุทธศาสตร์การพัฒนาด้านการจัดระเบียบ</t>
  </si>
  <si>
    <t xml:space="preserve">3. ยุทธศาสตร์การพัฒนาการศึกษา </t>
  </si>
  <si>
    <t>ยุทธศาสตร์ชาติระยะ  20 ปี</t>
  </si>
  <si>
    <t xml:space="preserve">ตามแนวทางการปฏิรูปประเทศเพื่อจัดทาร่างแผนปฏิบัติการตามแนวทางการปฏิรูปประเทศ (Roadmap)ภายใต้ </t>
  </si>
  <si>
    <t>ที่ทุกองค์กรและคนไทยทุกคนต้องมุ่งดำเนินการไปพร้อมกันอย่างประสานสอดคล้องเพื่อให้บรรลุซึ่งสิ่งที่คนไทยทุกคน</t>
  </si>
  <si>
    <t>ในการที่จะบรรลุวิสัยทัศน์และทาให้ประเทศไทยพัฒนาไปสู่อนาคตที่พึงประสงค์นั้น จำเป็นจะต้องมีการวางแผน</t>
  </si>
  <si>
    <t>พลังของทุกภาคส่วนในสังคมทั้งประชาชน เอกชนประชาสังคมในการขับเคลื่อนการพัฒนาเพื่อการสร้างและรักษาไว้ซึ่ง</t>
  </si>
  <si>
    <t xml:space="preserve">   (1) เสริมสร้างความมั่นคงของสถาบันหลักและการปกครองระบอบประชาธิปไตยอันมีพระมหากษัตริย์ทรงเป็น</t>
  </si>
  <si>
    <t xml:space="preserve">          ยุทธศาสตร์ที่ 6 การบริหารจัดการในภาครัฐ การป้องกันการทุจริตประพฤติมิ ชอบและธรรมาภิบาลในสังคมไทย</t>
  </si>
  <si>
    <t xml:space="preserve">      (1) ปรับปรุงโครงสร้างหน่วยงาน</t>
  </si>
  <si>
    <t xml:space="preserve">      (2) ปรับปรุงกระบวนการงบประมาณ</t>
  </si>
  <si>
    <t xml:space="preserve">      (3) ป้องกันและปราบปราม</t>
  </si>
  <si>
    <t xml:space="preserve">     (4) ปฏิรูปกฎหมาย</t>
  </si>
  <si>
    <t xml:space="preserve">           ยุทธศาสตร์ที่ 7 การพัฒนาโครงสร้างพื้นฐานและระบบโลจิสติกส</t>
  </si>
  <si>
    <t xml:space="preserve">     (1) การพัฒนาโครงสร้างพื้นฐาน คมนาคมขนส่ง พัฒนาขนส่งทาง ราง ขนส่งสาธารณะ โครงข่ายถนน</t>
  </si>
  <si>
    <t xml:space="preserve">    (2) การพัฒนาระบบโลจิสติกส์ พัฒนามาตรฐานการบริหาร จัดการโลจิสติกส์ การอำนวยความสะดวก</t>
  </si>
  <si>
    <t xml:space="preserve">     ขนส่งทางอากาศ ขนส่งทางน้ำ</t>
  </si>
  <si>
    <t xml:space="preserve">    (3) การพัฒนาด้านพลังงาน เพิ่มประสิทธิภาพการใช้พลังงาน การใช้พลังงานทดแทน ส่งเสริม ไทยเป็นศูนย์</t>
  </si>
  <si>
    <t xml:space="preserve">     กลางพลังงาน</t>
  </si>
  <si>
    <t xml:space="preserve">   (4) การพัฒนาเศรษฐกิจดิจิทัล ส่งเสริมการใช้เทคโนโลยีดิจิทัล ทางธุรกิจ สร้างความมั่นคง ปลอดภัย</t>
  </si>
  <si>
    <t xml:space="preserve">     ทางไซเบอร์</t>
  </si>
  <si>
    <t xml:space="preserve">      ทางการค้า</t>
  </si>
  <si>
    <t xml:space="preserve">          ยุทธศาสตร์ที่ 8 การพัฒนาวิทยาศาสตร์ เทคโนโลยี วิจัย และนวัตกรรม</t>
  </si>
  <si>
    <t xml:space="preserve">    (1) ส่งเสริมการลงทุน R &amp;D ผลักดันในเชิงพาณิชย์และเชิงสังคมลงทุนวิจัยและพัฒนากลุ่มเทคโนโลยีที่ไทย</t>
  </si>
  <si>
    <t xml:space="preserve">    (2) พัฒนาให้เป็นผู้ประกอบการทางเทคโนโลยีส่งเสริมการสร้างสรรค์นวัตกรรมด้านการออกแบบและ</t>
  </si>
  <si>
    <t xml:space="preserve">      มีศักยภาพ พัฒนาตลาดเทคโนโลยีและนวัตกรรม ไทย เสริมสร้างระบบการบริหารจัดการทรัพย์สิน</t>
  </si>
  <si>
    <t xml:space="preserve">     ทางปัญญา</t>
  </si>
  <si>
    <t xml:space="preserve">      การจัดการธุรกิจ</t>
  </si>
  <si>
    <t xml:space="preserve">     และการบริหารจัดการ</t>
  </si>
  <si>
    <t xml:space="preserve">   (3) พัฒนาสภาวะแวดล้อมของ วทน.ทั้งด้านบุคลากรโครงสร้างพื้นฐานทางวิทยาศาสตร์และ เทคโนโลยี</t>
  </si>
  <si>
    <t xml:space="preserve">          ยุทธศาสตร์ที่ 9 การพัฒนาภาค เมือง และพื้นที่เศรษฐกิจ</t>
  </si>
  <si>
    <t xml:space="preserve">   (1) ภาคเหนือ เป็นฐานเศรษฐกิจมูลค่าสูง</t>
  </si>
  <si>
    <t xml:space="preserve">   (2) ภาคตะวันออกฉียงเหนือ หลุดพ้นจากความยากจน สู่เป้าหมายการพึ่งตนเอง</t>
  </si>
  <si>
    <t xml:space="preserve">   (3) ภาคกลาง เป็นศูนย์อุตสาหกรรมสีเขียว ชั้นนำศูนย์กลางการผลิต อาหารและสินค้าเกษตรปลอดภัย</t>
  </si>
  <si>
    <r>
      <t xml:space="preserve">(4) ฟื้นฟูทรัพยากรธรรมชาติและสิ่งแวดล้อมให้สมบูรณ์ โดยเร่งอนุรักษ์และฟื้นฟูพื้นที่ป่าไม้ให้ได้ 15.9 </t>
    </r>
    <r>
      <rPr>
        <sz val="15"/>
        <color theme="1"/>
        <rFont val="Angsana New"/>
        <family val="1"/>
      </rPr>
      <t>ล้านไร่</t>
    </r>
  </si>
  <si>
    <r>
      <rPr>
        <b/>
        <sz val="16"/>
        <color theme="1"/>
        <rFont val="Angsana New"/>
        <family val="1"/>
      </rPr>
      <t xml:space="preserve">    ยุทธศาสตร์ที่ 1</t>
    </r>
    <r>
      <rPr>
        <sz val="16"/>
        <color theme="1"/>
        <rFont val="Angsana New"/>
        <family val="1"/>
      </rPr>
      <t xml:space="preserve">  การพัฒนาศักยภาพการค้าการลงทุนเพื่อเพิ่มขัดความสามารถในการแข่งขันด้วย</t>
    </r>
  </si>
  <si>
    <r>
      <t xml:space="preserve">    ยุทธศาสตร์ที่ 2  </t>
    </r>
    <r>
      <rPr>
        <sz val="16"/>
        <color theme="1"/>
        <rFont val="Angsana New"/>
        <family val="1"/>
      </rPr>
      <t>การส่งเสริมการพัฒนาเกษตรอุตสาหกรรมยกระดับมาตรฐานการผลิตสินค้าเกษตร</t>
    </r>
  </si>
  <si>
    <r>
      <t xml:space="preserve">    ยุทธศาสตร์ที่ 3  </t>
    </r>
    <r>
      <rPr>
        <sz val="16"/>
        <color theme="1"/>
        <rFont val="Angsana New"/>
        <family val="1"/>
      </rPr>
      <t>การยกระดับคุณภาพชีวิตเพื่อสร้างความเข้มแข็งให้สังคม มีความพร้อมรับการ</t>
    </r>
  </si>
  <si>
    <r>
      <t xml:space="preserve">    ยุทธศาสตร์ที่ 4  </t>
    </r>
    <r>
      <rPr>
        <sz val="16"/>
        <color theme="1"/>
        <rFont val="Angsana New"/>
        <family val="1"/>
      </rPr>
      <t>การพัฒนาการท่องเที่ยวเชิงอนุรักษ์ การบริการ และการส่งเสริมศิลปวัฒนธรรมประเพณี</t>
    </r>
  </si>
  <si>
    <r>
      <t xml:space="preserve">    ยุทธศาสตร์ที่ 5 </t>
    </r>
    <r>
      <rPr>
        <sz val="16"/>
        <color theme="1"/>
        <rFont val="Angsana New"/>
        <family val="1"/>
      </rPr>
      <t xml:space="preserve"> การจัดการทรัพยากรธรรมชาติและสิ่งแวดล้อมเพื่อการใช้ประโยชน์อย่างยั่งยืน</t>
    </r>
  </si>
  <si>
    <r>
      <rPr>
        <b/>
        <sz val="16"/>
        <color theme="1"/>
        <rFont val="Angsana New"/>
        <family val="1"/>
      </rPr>
      <t xml:space="preserve">    ยุทธศาสตร์ที่ 6</t>
    </r>
    <r>
      <rPr>
        <sz val="16"/>
        <color theme="1"/>
        <rFont val="Angsana New"/>
        <family val="1"/>
      </rPr>
      <t xml:space="preserve">  การเสริมสร้างความมั่นคง ความปลอดภัยในชีวิต ทรัพย์สินของประชาชน</t>
    </r>
  </si>
  <si>
    <t xml:space="preserve">   (4) ภาคใต้ เป็นฐานเศรษฐกิจสีเขียว ได้มาตรฐาน สากลและแหล่ ง ท่องเที่ยวระดับโลก</t>
  </si>
  <si>
    <t xml:space="preserve">      พัฒนาสภาพแวดล้อมเมือง ศูนย์กลางของจังหวัด ให้เป็นเมืองน่าอยู่ เอื้อต่อการขยายตัวทางเศรษฐกิจและ</t>
  </si>
  <si>
    <t xml:space="preserve">        ได้ มาตรฐานโลก และศูนย์รวมการ ท่องเที่ยวของเอเชีย</t>
  </si>
  <si>
    <t xml:space="preserve">      สังคม</t>
  </si>
  <si>
    <t xml:space="preserve">   (5) พัฒนาฟื้นฟูพื้นที่บริเวณ ชายฝั่งทะเลตะวันออก เป็นฐานการผลิตอุตสาหกรรมหลัก ของประเทศที่ขยายตัว</t>
  </si>
  <si>
    <t xml:space="preserve">      มีสมดุล</t>
  </si>
  <si>
    <t xml:space="preserve">   (6) พัฒนาพื้นที่เศรษฐกิจใหม่บริเวณชายแดน เป็นประตูเศรษฐกิจเชื่อมโยงกับประเทศเพื่อนบ้าน</t>
  </si>
  <si>
    <t>เทศบาลตำบลช้างซ้าย  จึงจำเป็นที่ต้องมีการวางแผนเพื่อใช้เป็นกรอบทิศทางในการพัฒนาโดยกำหนด</t>
  </si>
  <si>
    <t>ให้สอดคล้องกับแผนพัฒนาระดับต่างๆ ได้แก่ แผนพัฒนาชาติ 20 ปี แผนพัฒนาเศรษฐกิจและสังคมแห่งชาติ</t>
  </si>
  <si>
    <t>ซึ่งเป็นแผนระดับชาติ   แผนพัฒนาภาคใต้ตอนบน แผนพัฒนากลุ่มจังหวัด แผนพัฒนาจังหวัดสุราษฎร์ธานี</t>
  </si>
  <si>
    <t>“บ้านน่าอยู่คู่เกษตรยั่งยืน”</t>
  </si>
  <si>
    <t>ด้านการส่งเสริมคุณภาพชีวิต</t>
  </si>
  <si>
    <t>ด้านการจัดระเบียบชุมชน/สังคมและการรักษาความสงบเรียบร้อย</t>
  </si>
  <si>
    <t>ด้านการบริหารจัดการท่องเที่ยวทรัพยากรธรรมชาติและสิ่งแวดล้อม</t>
  </si>
  <si>
    <t>ด้านศาสนา ศิลปวัฒนธรรม จารีตประเพณี และภูมิปัญญาท้องถิ่น</t>
  </si>
  <si>
    <t xml:space="preserve">ยุทธศาสตร์ที่ 6        </t>
  </si>
  <si>
    <t>ด้านการบริหารจัดการบ้านเมืองที่ดี</t>
  </si>
  <si>
    <t>6) การบริหารจัดการมีประสิทธิภาพตามหลักธรรมาภิบาล</t>
  </si>
  <si>
    <t>1) มีระบบโครงสร้างพื้นฐานที่สะดวกครบถ้วน</t>
  </si>
  <si>
    <t xml:space="preserve">3) ส่งเสริมการพัฒนาด้านสร้างความเข้มแข็งของชุมชน  </t>
  </si>
  <si>
    <t>2) ส่งเสริมการพัฒนาด้านการศึกษา ด้านเศรษฐกิจการมีรายได้มีงานทำและสวัสดิการที่ดีขึ้น</t>
  </si>
  <si>
    <t>5) ส่งเสริม  อนุรักษ์ศาสนา ศิลปวัฒนธรรม ประเพณีภูมิปัญญาชาวบ้าน</t>
  </si>
  <si>
    <t>4) ส่งเสริมการบริหารจัดการทรัพยากรธรรมชาติและสิ่งแวดล้อม</t>
  </si>
  <si>
    <t>ยุทธศาสตร์ที่ 1 ด้านโครงสร้างพื้นฐาน</t>
  </si>
  <si>
    <t>1. พัฒนาเส้นทางการคมนาคมขนส่งให้มีคุณภาพและได้มาตรฐาน</t>
  </si>
  <si>
    <t>2. พัฒนาด้านสาธารณูปโภค และสาธารณูปการ ไฟฟ้า แสว่างและระบบระบายน้ำ</t>
  </si>
  <si>
    <t>3. พัฒนาด้านการผังเมืองและควบคุมอาคาร</t>
  </si>
  <si>
    <t>1. พัฒนาด้านการส่งเสริมอาชีพ การลงทุนและพาณิชกรรม</t>
  </si>
  <si>
    <t>2. พัฒนาด้านสวัสดิการสังคม</t>
  </si>
  <si>
    <t>3. พฒนาด้านการศึกษา</t>
  </si>
  <si>
    <t>4. พัฒนาด้านการออกกำลังกาย การกีฬาและนันทนาการ</t>
  </si>
  <si>
    <t>ยุทธศาสตร์ที่ 2 ด้านการส่งเสริมคุณภาพชีวิต</t>
  </si>
  <si>
    <t>ยุทธศาสตร์ที่ 3 ด้านการจัดระเบียบชุมชน/สังคมและการรักษาความสงบเรียบร้อย</t>
  </si>
  <si>
    <t>1. พัฒนาด้านการส่งเสริมประชาธิปไตย</t>
  </si>
  <si>
    <t>2. พัฒนาศักยภาพผู้นำชุมชน ผู้นำท้องถิ่น  เพื่อสร้างเครือข่ายการพัฒนา</t>
  </si>
  <si>
    <t>3.พัฒนาด้านการบรรเทาสาธารณภัย</t>
  </si>
  <si>
    <t>4. พัฒนาด้านการรักษาความวงบเรียบร้อยและสร้างความเข้มแข็งชุมชน</t>
  </si>
  <si>
    <t>ยุทธศาสตร์ที่ 4 ด้านการบริหารจัดการการท่องเที่ยวทรัพยากรธรรมชาติและสิ่งแวดล้อม</t>
  </si>
  <si>
    <t>1. พัฒนาและส่งเสริมการท่องเที่ยว</t>
  </si>
  <si>
    <t>2. พัฒนาการบริหารจัดการทรัพยากรธรรมชาติและสิ่งแวดล้อม</t>
  </si>
  <si>
    <t>ยุทธศาสตร์ที่ 5 ด้านการศาสนา ศิลปวัฒนธรรม จารีตประเพณีและภูมิปัญญาท้องถิ่น</t>
  </si>
  <si>
    <t>1. ส่งเสริมทำนุ บำรุง กิจกรรมทางด้านศาสนา</t>
  </si>
  <si>
    <t>2. ส่งเสริมอนุรักษ์ ศิลปวัฒนธรรม จารีตประเพณี ปราชญ์ชาวบ้าน และภูมิปัญญาท้องถิ่น</t>
  </si>
  <si>
    <t>ยุทธศาสตร์ที่ 6  ด้านการบริการจัดการบ้านเมืองที่ดี</t>
  </si>
  <si>
    <t>1. พัฒนาศักยภาพบุคลากรองค์กรปกครองส่วนท้องถิ่น</t>
  </si>
  <si>
    <t>2.พัฒนาองค์กรปกครองส่วนท้องถิ่นให้เป็นองค์กรที่มีขีดสมรรถนะสูง</t>
  </si>
  <si>
    <t>ด้วยเทศบาลตำบลช้างซ้าย ได้จัดทำแผนยุทธศาสตร์พัฒนาเพื่อเป็นการเตรียมการสำหรับการ</t>
  </si>
  <si>
    <t>พัฒนาในอนาคต  โดยได้ดำเนินการจัดทำให้สอดคล้องกับแผนพัฒนาอำเภอ แผนพัฒนาจังหวัด แผนพัฒนา</t>
  </si>
  <si>
    <t xml:space="preserve"> 1. ความสัมพันธ์ระหว่างแผนพัฒนาระดับมหภาค</t>
  </si>
  <si>
    <t>1.1 แผนยุทธศาสตร์ชาติ 20 ปี</t>
  </si>
  <si>
    <t xml:space="preserve"> ความสัมพันธ์ระหว่างแผนยุทธศาสตร์ชาติ เพื่อขับเคลื่อนการพัฒนาประเทศไปสู่ความมั่นคง   มั่งคั่ง และยั่งยืน</t>
  </si>
  <si>
    <t>1.2 แผนพัฒนาเศรษฐกิจและสังคมแห่งชาติ ฉบับที่ 12</t>
  </si>
  <si>
    <t xml:space="preserve">  แผนพัฒนาฯ ฉบับที่ 12 เป็นแผนพัฒนาประเทศในระยะ 5 ปี (พ.ศ. 2560-2564) ซึ่งแปลง ยุทธศาสตร์ชาติระยะ</t>
  </si>
  <si>
    <t>เทศบาลตำบลช้างซ้าย</t>
  </si>
  <si>
    <t>ก.ยุทธศาสตร์จังหวัดที่ 3  การเชื่อมโยงเส้นทางการคมนาคมและศูนย์โลจิสติกส์ (Logistics Hub)</t>
  </si>
  <si>
    <t>ข.ยุทธศาสตร์การพัฒนาขององค์กรปกครองส่วนท้องถิ่นในเขตจังหวัดที่ 3  พัฒนาโครงสร้างพื้นฐาน</t>
  </si>
  <si>
    <t>ในพื้นที่ หมู่ที่ 1-12</t>
  </si>
  <si>
    <t>หมู่ที่ 1-12</t>
  </si>
  <si>
    <t>ปีละ 1 แห่ง</t>
  </si>
  <si>
    <t>เพื่อให้การใช้พื้นที่เป็นไปอย่างมี</t>
  </si>
  <si>
    <t>ระบบสามารถควบคุมได้</t>
  </si>
  <si>
    <t xml:space="preserve"> -จัดโครงการ</t>
  </si>
  <si>
    <t xml:space="preserve">  พัฒนาเมือง</t>
  </si>
  <si>
    <t>พื้นที่ในตำบลมีระบบ</t>
  </si>
  <si>
    <t>ที่พอใจ</t>
  </si>
  <si>
    <t>ผังเมืองสามารถนำมา</t>
  </si>
  <si>
    <t>ใช้ประโยชน์ได้เต็มที่</t>
  </si>
  <si>
    <t>โครงการจัดวางระบบผังเมืองรวม</t>
  </si>
  <si>
    <t xml:space="preserve">โครงการจัดทำป้ายหมู่บ้าน    </t>
  </si>
  <si>
    <t>ป้ายระยะทาง และป้ายประชาสัมพันธ์</t>
  </si>
  <si>
    <t>ของเทศบาลตำบลช้างซ้าย</t>
  </si>
  <si>
    <t>มีป้ายบอกเขตหมู่บ้าน</t>
  </si>
  <si>
    <t>และป้ายประชาสัมพันธ์</t>
  </si>
  <si>
    <t>กิจกรรมต่างๆ</t>
  </si>
  <si>
    <t>โครงการก่อสร้างศาลาพักคอยในพื้นที่</t>
  </si>
  <si>
    <t>เพื่อให้ประชาชนที่เดินทางสัญจร</t>
  </si>
  <si>
    <t>มีสถานที่พักคอยรถโดยสาร</t>
  </si>
  <si>
    <t>ประจำทาง</t>
  </si>
  <si>
    <t>จำนวน 12 หมู่บ้าน</t>
  </si>
  <si>
    <t>ประชาชนมีสถานที่</t>
  </si>
  <si>
    <t>พักคอยรถโดยสาร</t>
  </si>
  <si>
    <t>โครงการจัดซื้อครุภัณฑ์ก่อสร้าง</t>
  </si>
  <si>
    <t>ร้อยละที่ จนท.</t>
  </si>
  <si>
    <t>ปฏิบัติหน้าที่</t>
  </si>
  <si>
    <t>ปฏิบัติหน้าที่เพียงพอ</t>
  </si>
  <si>
    <t>2. ยุทธศาสตร์ การพัฒนาการส่งเสริมคุณภาพชีวิต</t>
  </si>
  <si>
    <t>ผู้สูงอายุได้พบปะ</t>
  </si>
  <si>
    <t>และร่วมกิจกรรม</t>
  </si>
  <si>
    <t>ตำบลช้างซ้าย</t>
  </si>
  <si>
    <t>ที่เข้าร่วมกิจกรรม</t>
  </si>
  <si>
    <t>จำนวน 2 ศูนย์</t>
  </si>
  <si>
    <t>นักเรียนมีสื่อการเรียน</t>
  </si>
  <si>
    <t>การสอนเพียงพอ</t>
  </si>
  <si>
    <t>อาหารกลางวันเพียงพอ</t>
  </si>
  <si>
    <t>ศพด. 2 ศูนย์</t>
  </si>
  <si>
    <t>อาหารเสริม(นม)เพียงพอ</t>
  </si>
  <si>
    <t xml:space="preserve">โครงการอุดหนุนค่าอาหารกลางวัน </t>
  </si>
  <si>
    <t>จำนวน 6 แห่ง</t>
  </si>
  <si>
    <t>โครงการจัดงานวันเด็กแห่งชาติ</t>
  </si>
  <si>
    <t>เด็กนักเรียนมีความรู้เพิ่ม</t>
  </si>
  <si>
    <t>เพื่อส่งเสริมสนับสนุนให้ชุมชน</t>
  </si>
  <si>
    <t>ปีละ 2 ครั้ง</t>
  </si>
  <si>
    <t>ที่ได้อบรม</t>
  </si>
  <si>
    <t>โครงการส่งเสริมสุขภาพนักเรียน</t>
  </si>
  <si>
    <t>เพื่อให้เด็กได้รับการตรวจสุขภาพ</t>
  </si>
  <si>
    <t>มีน้ำหนักส่วนสูงตามเกณฑ์</t>
  </si>
  <si>
    <t>ที่ได้ตรวจสุขภาพ</t>
  </si>
  <si>
    <t>ร้อยละของเด็ก</t>
  </si>
  <si>
    <t>เพื่อให้เด็ก เห็นความสำคัญ</t>
  </si>
  <si>
    <t>ร้อยละที่เด็ก</t>
  </si>
  <si>
    <t>เด็ก นักเรียน ได้เห็น</t>
  </si>
  <si>
    <t>ความสำคัญของกิจกรรม</t>
  </si>
  <si>
    <t>เพื่อเตรียมความพร้อมก่อนเปิด</t>
  </si>
  <si>
    <t>ภาคเรียน</t>
  </si>
  <si>
    <t>ประชุมผู้ปกครอง</t>
  </si>
  <si>
    <t>ที่ร่วมกิจกรรม</t>
  </si>
  <si>
    <t>ปีละ 1 ครั้ง</t>
  </si>
  <si>
    <t>ศพด.มีคุณภาพตาม</t>
  </si>
  <si>
    <t>มาตรฐานที่กำหนด</t>
  </si>
  <si>
    <t>โครงการอินเตอร์เน็ตตำบล</t>
  </si>
  <si>
    <t>เพื่อให้ประชาชนสามารถต้นหา</t>
  </si>
  <si>
    <t>ข้อมูลได้สะดวกรวดเร็วขึ้น</t>
  </si>
  <si>
    <t>สนับสนุนอินเตอร์</t>
  </si>
  <si>
    <t>เน็ตความเร็วสูง</t>
  </si>
  <si>
    <t>จัดตั้งอินเตอร์เน็ต</t>
  </si>
  <si>
    <t>ตำบล  1 แห่ง</t>
  </si>
  <si>
    <t>ได้รับการศึกษาพัฒนาความรู้</t>
  </si>
  <si>
    <t>มอบทุนการศึกษา</t>
  </si>
  <si>
    <t>เด็กทั้ง 12 หมู่บ้าน</t>
  </si>
  <si>
    <t>จำนวนเด็กี่ได้รับ</t>
  </si>
  <si>
    <t>ทุนการศึกษา</t>
  </si>
  <si>
    <t>เด็กด้อยโอกาสได้รับการ</t>
  </si>
  <si>
    <t>ศึกษาพัฒนาความรู้</t>
  </si>
  <si>
    <t>ศึกษาอย่างเพียงพอ</t>
  </si>
  <si>
    <t>นักเรียนมีวัสดุทางการ</t>
  </si>
  <si>
    <t>โครงการเยี่ยมบ้านผู้สูงอายุ</t>
  </si>
  <si>
    <t xml:space="preserve"> ผู้พิการ และผู้ด้อยโอกาส</t>
  </si>
  <si>
    <t>ที่อยู่อาศัยแก่ผู้ขาดแคลนและยากไร้</t>
  </si>
  <si>
    <t>2.2 แผนงาน  สาธารณสุข</t>
  </si>
  <si>
    <t>2.3 แผนงาน สังคมสงเคราะห์</t>
  </si>
  <si>
    <t>เพื่อช่วยเหลือผู้ขาดแคลน</t>
  </si>
  <si>
    <t>ที่อยู่อาศัย</t>
  </si>
  <si>
    <t xml:space="preserve"> ช่วยเหลือผู้ขาดแคลน</t>
  </si>
  <si>
    <t>ผู้ได้รับประโยชน์</t>
  </si>
  <si>
    <t>มีวัสดุครุภัณฑ์เพียงพอในการ</t>
  </si>
  <si>
    <t>พัฒนางานสาธารณสุข</t>
  </si>
  <si>
    <t>กลุ่มสมุนไพร</t>
  </si>
  <si>
    <t>ผู้เข้าร่วมกิจกรรม</t>
  </si>
  <si>
    <t>ส่งเสริมการพัฒนาระบบการแพทย์</t>
  </si>
  <si>
    <t>ฉุกเฉิน</t>
  </si>
  <si>
    <t xml:space="preserve">จัดอบรมให้ความรู้ </t>
  </si>
  <si>
    <t>แก่เจ้าหน้าที่</t>
  </si>
  <si>
    <t>ได้รับบริการ</t>
  </si>
  <si>
    <t>ระบบการแพทย์ฉุกเฉิน</t>
  </si>
  <si>
    <t>ได้รับการสนับสนุน</t>
  </si>
  <si>
    <t>สุขภาพเบื้องต้น</t>
  </si>
  <si>
    <t>เพื่อเป็นศูนย์ให้คำแนะนำและดูแล</t>
  </si>
  <si>
    <t>ปีละ 1 กิจกรรม</t>
  </si>
  <si>
    <t>ได้รับการดูแล</t>
  </si>
  <si>
    <t>มีศูนย์ให้คำแนะนำ</t>
  </si>
  <si>
    <t>2.1 แผนงาน การศึกษา</t>
  </si>
  <si>
    <t>โครงการส่งเสริม สนับสนุนสงเคราะห์</t>
  </si>
  <si>
    <t xml:space="preserve">ผู้สูงอายุ ผู้ด้อยโอกาส ผู้ยากไร้ </t>
  </si>
  <si>
    <t>เพื่อช่วยเหลือผู้ด้อยโอกาส ผู้ยากไร้</t>
  </si>
  <si>
    <t>ร้อยละของผู้ยากไร้</t>
  </si>
  <si>
    <t>ที่ได้รับการดูแล</t>
  </si>
  <si>
    <t>ผู้ด้อยโอกาส ผู้ยากไร้</t>
  </si>
  <si>
    <t>ได้รับการดูแลมากขึ้น</t>
  </si>
  <si>
    <t>2.4  แผนงาน เคหะและชุมชน</t>
  </si>
  <si>
    <t>2.5  แผนงาน สร้างความเข้มแข็งของชุมชน</t>
  </si>
  <si>
    <t>เพื่อส่งเสริมให้ความรู้เกี่ยวกับ</t>
  </si>
  <si>
    <t>ปรัชญาเศรษฐกิจพอเพียง</t>
  </si>
  <si>
    <t>เพื่อส่งเสริมอาชีพเสริมให้ประชาชน</t>
  </si>
  <si>
    <t>ปีละ 1 หลักสูตร</t>
  </si>
  <si>
    <t>ก่อสร้างฝายกั้นน้ำพร้อมขุดลอก</t>
  </si>
  <si>
    <t>อ่างเก็บน้ำ บ้านคลองฮาย หมู่ที่ 9</t>
  </si>
  <si>
    <t xml:space="preserve"> - ฝายกั้นน้ำ สูง 2 เมตร </t>
  </si>
  <si>
    <t xml:space="preserve">    ยาว 15 เมตร </t>
  </si>
  <si>
    <t xml:space="preserve"> - อ่างเก็บน้ำ  กว้าง</t>
  </si>
  <si>
    <t>พอ</t>
  </si>
  <si>
    <t>ก่อสร้างถนนคอนกรีตเสริมเหล็ก</t>
  </si>
  <si>
    <t>สายซอยมั่งคั่ง หมู่ที่ 4 ตำบลช้างซ้าย</t>
  </si>
  <si>
    <t>เพื่อพัฒนาเส้นทางการ</t>
  </si>
  <si>
    <t>ยาว 2,000 เมตร</t>
  </si>
  <si>
    <t>จำนวน 1 สาย</t>
  </si>
  <si>
    <t>มีการคมนาคมสะดวก</t>
  </si>
  <si>
    <t>รวดเร็วขึ้น</t>
  </si>
  <si>
    <t>ก่อสร้างถนนลาดยางผิวจราจรแอส</t>
  </si>
  <si>
    <t>ฟัลท์ติกคอนกรีตสายนางเคล้า หมู่ 2</t>
  </si>
  <si>
    <t xml:space="preserve">ตำบลช้างซ้าย เชื่อมต่อ หมู่ที่ 6 </t>
  </si>
  <si>
    <t>ตำบลกรูด อำเภอกาญจนดิษฐ์</t>
  </si>
  <si>
    <t>จังหวัดสุราษฎร์ธานี</t>
  </si>
  <si>
    <t>คมนาคมขนส่งให้ได้</t>
  </si>
  <si>
    <t>มาตรฐาน</t>
  </si>
  <si>
    <t xml:space="preserve"> - </t>
  </si>
  <si>
    <t>ร้อยละประชาชนที่</t>
  </si>
  <si>
    <t xml:space="preserve"> ปรับปรุงถนนลงหินคลุกสายเขา</t>
  </si>
  <si>
    <t>พนมไหน บ้านคลองฮาย หมู่ที่ 9</t>
  </si>
  <si>
    <t>บ้านดอนเนียงใหม่ หมู่ที่ 12 ตำบล</t>
  </si>
  <si>
    <t>ปรับปรุงถนนหินคลุก</t>
  </si>
  <si>
    <t xml:space="preserve">กว้าง 8  เมตร  </t>
  </si>
  <si>
    <t>ยาว  9,300  เมตร</t>
  </si>
  <si>
    <t xml:space="preserve">ตำบลช้างซ้าย  เชื่อมต่อ   หมู่ที่ 4  </t>
  </si>
  <si>
    <t xml:space="preserve">หมู่ที่ 7 ตำบลช้างซ้าย เชื่อมต่อ  </t>
  </si>
  <si>
    <t>ตำบลทุ่งเตาใหม่ อำเภอบ้านนาสาร</t>
  </si>
  <si>
    <t xml:space="preserve">กว้าง   8  เมตร  </t>
  </si>
  <si>
    <t xml:space="preserve">ถนนลาดยาง </t>
  </si>
  <si>
    <t>ยาว 2,500 เมตร</t>
  </si>
  <si>
    <t>จำนวน 5 โครงการ</t>
  </si>
  <si>
    <t xml:space="preserve">ยุทธศาสตร์ </t>
  </si>
  <si>
    <t>การพัฒนา</t>
  </si>
  <si>
    <t>ของ อปท.</t>
  </si>
  <si>
    <t>(อปท.)</t>
  </si>
  <si>
    <t>(ผลิตของ</t>
  </si>
  <si>
    <t>โครงการ)</t>
  </si>
  <si>
    <t>ได้รับ</t>
  </si>
  <si>
    <t xml:space="preserve">                                               งบประมาณและที่ผ่านมา</t>
  </si>
  <si>
    <t>แบบผ 03/1</t>
  </si>
  <si>
    <t>1. ยุทธศาสตร์  ด้านโครงสร้างพื้นฐาน</t>
  </si>
  <si>
    <t>1.1 แผนงาน เคหะและชุมชน</t>
  </si>
  <si>
    <t>การเชื่อมโยง</t>
  </si>
  <si>
    <t>เส้นทางคม</t>
  </si>
  <si>
    <t>นาคมและ</t>
  </si>
  <si>
    <t>ศูนย์กลาง</t>
  </si>
  <si>
    <t>(Logistics</t>
  </si>
  <si>
    <t>Hub)</t>
  </si>
  <si>
    <t>พัฒนาโครง</t>
  </si>
  <si>
    <t>สร้างพื้นฐาน</t>
  </si>
  <si>
    <t>ในฤดูแล้ง</t>
  </si>
  <si>
    <t>ลึก 3 เมตร</t>
  </si>
  <si>
    <t>ประชาชนมีน้ำ</t>
  </si>
  <si>
    <t xml:space="preserve">                               รายละเอียดโครงการพัฒนา</t>
  </si>
  <si>
    <t xml:space="preserve">                                                                  อำเภอกาญจนดิษฐ์   จังหวัดสุราษฎร์ธานี</t>
  </si>
  <si>
    <t>ก่อสร้างถนน คสล.สาย</t>
  </si>
  <si>
    <t>อำเภอกาญจนดิษฐ์</t>
  </si>
  <si>
    <t>อำเภอบ้านนาสาร</t>
  </si>
  <si>
    <t>เพื่อพัฒนาเส้นทาง</t>
  </si>
  <si>
    <t>การคมนาคมขนส่ง</t>
  </si>
  <si>
    <t>ให้ได้มาตรฐาน</t>
  </si>
  <si>
    <t>ถนน คสล.</t>
  </si>
  <si>
    <t>กว้าง 6 เมตร</t>
  </si>
  <si>
    <t>ยาว 2,000 ม.</t>
  </si>
  <si>
    <t>ก่อสร้างถนนลาดยางผิว</t>
  </si>
  <si>
    <t>ถนนลาดยาง</t>
  </si>
  <si>
    <t>กว้าง 8 เมตร</t>
  </si>
  <si>
    <t>หมู่ที่ 4 ตำบลป่าร่อน</t>
  </si>
  <si>
    <t>ปรับปรุงถนน</t>
  </si>
  <si>
    <t>จังหวัดสุราษฏร์ธานี</t>
  </si>
  <si>
    <t>ยาว 2,500 ม.</t>
  </si>
  <si>
    <t>ในเขตจังหวัด</t>
  </si>
  <si>
    <t>ร้อยละ 80 ของ</t>
  </si>
  <si>
    <t>ประชาชนที่ใช้</t>
  </si>
  <si>
    <t>เส้นทางคมนาคม</t>
  </si>
  <si>
    <t>รวดเร็วยิ่งขึ้น</t>
  </si>
  <si>
    <t>ประชาชนมี</t>
  </si>
  <si>
    <t>ความสะดวก</t>
  </si>
  <si>
    <t>รวดเร็ว และ</t>
  </si>
  <si>
    <t>ในการใช้เส้น</t>
  </si>
  <si>
    <t>ทางมากขึ้น</t>
  </si>
  <si>
    <t>ก่อสร้างสะพาน คสล.</t>
  </si>
  <si>
    <t>กว้าง 7 เมตร</t>
  </si>
  <si>
    <t>ยาว 20 เมตร</t>
  </si>
  <si>
    <t xml:space="preserve">เทศบาล </t>
  </si>
  <si>
    <t>หนา 0.15  ม.</t>
  </si>
  <si>
    <t>จราจรแอสฟัลท์ติกคอน</t>
  </si>
  <si>
    <t>ยาว 3,000 ม.</t>
  </si>
  <si>
    <t>ยาว 1,800 ม.</t>
  </si>
  <si>
    <t>การส่งเสริม</t>
  </si>
  <si>
    <t>การท่องเที่ยว</t>
  </si>
  <si>
    <t>ที่ยั่งยืน</t>
  </si>
  <si>
    <t>ส่งเสริมสนับ</t>
  </si>
  <si>
    <t>สนุนการท่อง</t>
  </si>
  <si>
    <t>เที่ยวและการ</t>
  </si>
  <si>
    <t>อนุรักษ์ทรัพยากร</t>
  </si>
  <si>
    <t>ธรรมชาติและ</t>
  </si>
  <si>
    <t>สิ่งแวดล้อม</t>
  </si>
  <si>
    <t>นักท่องเที่ยว</t>
  </si>
  <si>
    <t>กาญจนดิษฐ์</t>
  </si>
  <si>
    <t>คุณภาพชีวิต</t>
  </si>
  <si>
    <t>สาธารณสุข</t>
  </si>
  <si>
    <t>สังคมที่ปลอด</t>
  </si>
  <si>
    <t>ศาสนา</t>
  </si>
  <si>
    <t>วัฒนธรรมและ</t>
  </si>
  <si>
    <t>นันทนาการ</t>
  </si>
  <si>
    <t>หมู่ที่ 7 ตำบลกะแดะ</t>
  </si>
  <si>
    <t xml:space="preserve"> - เพื่อให้มีสถานที่</t>
  </si>
  <si>
    <t>หนา 0.15 ม.</t>
  </si>
  <si>
    <t>ปรับปรุงถนนลาดยางสาย</t>
  </si>
  <si>
    <t>ตำบลคลองสระ</t>
  </si>
  <si>
    <t>ลาดยาง กว้าง</t>
  </si>
  <si>
    <t>6 เมตร ยาว</t>
  </si>
  <si>
    <t>มีถนนที่ได้มาตรฐาน</t>
  </si>
  <si>
    <t>เพิ่มขึ้น 1 สาย</t>
  </si>
  <si>
    <t>ท่าอุแท</t>
  </si>
  <si>
    <t>ชลประทาน-ดอนหลวง</t>
  </si>
  <si>
    <t>หมู่ที่ 1,2,3 ตำบลท่าอุแท</t>
  </si>
  <si>
    <t>เชื่อมต่อ หมู่ที่ 6 ตำบล</t>
  </si>
  <si>
    <t>ชลคราม อำเภอดอนสัก</t>
  </si>
  <si>
    <t>4,600 เมตร</t>
  </si>
  <si>
    <t>สายในพรุ หมู่ที่ 10 ตำบล</t>
  </si>
  <si>
    <t xml:space="preserve">ท่าอุแท เชื่อมต่อ  </t>
  </si>
  <si>
    <t>หมู่ที่ 6 ตำบลป่าร่อน</t>
  </si>
  <si>
    <t>2,700 เมตร</t>
  </si>
  <si>
    <t>ปรับปรุงถนนลาดยาง</t>
  </si>
  <si>
    <t>แอสฟัลท์ติกคอนกรีต</t>
  </si>
  <si>
    <t>สายหนองบัว-หนองหาร</t>
  </si>
  <si>
    <t>หมู่ที่ 1 ตำบลท่าอุแท</t>
  </si>
  <si>
    <t>ท่าทอง อำเภอกาญจนดิษฐ์</t>
  </si>
  <si>
    <t>1,850 เมตร</t>
  </si>
  <si>
    <t>ก่อสร้างถนนน้ำล้นคอนกรีต</t>
  </si>
  <si>
    <t>ศาลา-วังเคียน หมู่ที่ 13</t>
  </si>
  <si>
    <t>ตำบลท่าอุแท เชื่อมต่อ</t>
  </si>
  <si>
    <t>หมู่ที่ 11 ตำบลปากแพรก</t>
  </si>
  <si>
    <t>อำเภอดอนสัก</t>
  </si>
  <si>
    <t>ถนนน้ำล้น</t>
  </si>
  <si>
    <t>คอนกรีต ขนาด</t>
  </si>
  <si>
    <t>สันฝายสูง 2 ม.</t>
  </si>
  <si>
    <t xml:space="preserve">กว้าง 7 เมตร </t>
  </si>
  <si>
    <t>ยาว 50 เมตร</t>
  </si>
  <si>
    <t xml:space="preserve"> - เพื่อพัฒนาเส้น</t>
  </si>
  <si>
    <t>ทางการคมนาคมขน</t>
  </si>
  <si>
    <t>ส่งให้ได้มาตรฐาน</t>
  </si>
  <si>
    <t xml:space="preserve"> - เพื่อมีสถานที่เก็บ</t>
  </si>
  <si>
    <t>กักน้ำไว้ใช้ในฤดูแล้ง</t>
  </si>
  <si>
    <t>รพช.-พลายวาส หมู่ที่ 8</t>
  </si>
  <si>
    <t xml:space="preserve"> หมู่ที่ 2 ตำบลพลายวาส</t>
  </si>
  <si>
    <t>2,150เมตร</t>
  </si>
  <si>
    <t>หมู่ที่ 4,6,8 ตำบลท่าทอง</t>
  </si>
  <si>
    <t>เชื่อมต่อ หมู่ที่ 1 ตำบล</t>
  </si>
  <si>
    <t>ท่าอุแท อำเภอกาญจนดิษฐ์</t>
  </si>
  <si>
    <t>สะพาน คสล.</t>
  </si>
  <si>
    <t xml:space="preserve">ผิวจราจร </t>
  </si>
  <si>
    <t xml:space="preserve">มีสะพานที่ได้ </t>
  </si>
  <si>
    <t>ท่าทอง</t>
  </si>
  <si>
    <t>ปรับปรุงซ่อมแซมถนน</t>
  </si>
  <si>
    <t>หมู่ที่ 8 ตำบลท่าทอง</t>
  </si>
  <si>
    <t>หมู่ที่ 3 ตำบลลายวาส</t>
  </si>
  <si>
    <t>ซ่อมผิวทาง</t>
  </si>
  <si>
    <t xml:space="preserve"> คสล.ผิวจราจร</t>
  </si>
  <si>
    <t xml:space="preserve">ก่อสร้างถนนลาดยาง </t>
  </si>
  <si>
    <t>สายพรุช้างตาย หมู่ที่ 6</t>
  </si>
  <si>
    <t xml:space="preserve">ตำบลท่าทอง เชื่อมต่อ </t>
  </si>
  <si>
    <t>หมู่ที่ 8 ตำบลท่าอุแท</t>
  </si>
  <si>
    <t>แอสฟัลท์ติก</t>
  </si>
  <si>
    <t>ยาว 2,200 ม.</t>
  </si>
  <si>
    <t>หมู่ที่ 2 บ้านท่าโพธิ์</t>
  </si>
  <si>
    <t>ปรับปรุงซ่อม</t>
  </si>
  <si>
    <t>แซมถนนลาดยาง</t>
  </si>
  <si>
    <t>ยาว 1,000 ม.</t>
  </si>
  <si>
    <t>ก่อสร้างฝายน้ำล้น</t>
  </si>
  <si>
    <t xml:space="preserve">คลองบางมัน หมู่ที่ 6  </t>
  </si>
  <si>
    <t xml:space="preserve">ตำบลท่าทอง เชื่อมต่อ  </t>
  </si>
  <si>
    <t>เพื่อเก็บกักน้ำไว้ใช้</t>
  </si>
  <si>
    <t>ก่อสร้างฝาย</t>
  </si>
  <si>
    <t>ขนาดสันฝาย</t>
  </si>
  <si>
    <t>กว้าง 15 เมตร</t>
  </si>
  <si>
    <t>ยาว 12 เมตร</t>
  </si>
  <si>
    <t>สูง 3 เมตร</t>
  </si>
  <si>
    <t>พร้อมไหล่ทาง</t>
  </si>
  <si>
    <t>มีฝายเก็บกักน้ำ</t>
  </si>
  <si>
    <t>เพิ่มขึ้น 1 แห่ง</t>
  </si>
  <si>
    <t>ใช้อย่างเพียง</t>
  </si>
  <si>
    <t>ก่อสร้างทางเดินคอนกรีต</t>
  </si>
  <si>
    <t>(Walk Way) ป่าชายเลน</t>
  </si>
  <si>
    <t>พิพิธภัณฑ์ประวัติศาสตร์</t>
  </si>
  <si>
    <t>เมืองท่าทอง หมู่ที่ 1</t>
  </si>
  <si>
    <t>ตำบลท่าทอง</t>
  </si>
  <si>
    <t>จังหวัดสุราษฎรานี</t>
  </si>
  <si>
    <t>ป่าชายเลน</t>
  </si>
  <si>
    <t xml:space="preserve"> - เพื่อเป็นการ </t>
  </si>
  <si>
    <t xml:space="preserve">ส่งเสริมการท่องเที่ยว </t>
  </si>
  <si>
    <t>อนุรักษ์ป่าชายเลน</t>
  </si>
  <si>
    <t>ก่อสร้างทางเดิน</t>
  </si>
  <si>
    <t>คสล. ขนาดกว้าง</t>
  </si>
  <si>
    <t xml:space="preserve">1.50 เมตร  </t>
  </si>
  <si>
    <t>มีทางเดิน คสล.</t>
  </si>
  <si>
    <t>มีทางเดิน</t>
  </si>
  <si>
    <t>(Walk Way)</t>
  </si>
  <si>
    <t>พิพิธภัณธ์</t>
  </si>
  <si>
    <t>ประวัติศาสตร์</t>
  </si>
  <si>
    <t>ก่อสร้างประตู้กั้นน้ำเค็ม</t>
  </si>
  <si>
    <t>คลองท่าทอง หมู่ที่ 5</t>
  </si>
  <si>
    <t xml:space="preserve"> - เพื่อให้ประชาชน</t>
  </si>
  <si>
    <t>มีน้ำใช้ในการเกษตร</t>
  </si>
  <si>
    <t>อย่างเพียงพอทั้งปี</t>
  </si>
  <si>
    <t>มีรายได้เพิ่มขึ้นจาก</t>
  </si>
  <si>
    <t>ผลผลิตทางการเกษตร</t>
  </si>
  <si>
    <t xml:space="preserve"> - เพื่อป้องกันและ</t>
  </si>
  <si>
    <t>บรรเทาปัญหาอุทกภัย</t>
  </si>
  <si>
    <t>ในช่วงฤดูน้ำหลาก</t>
  </si>
  <si>
    <t xml:space="preserve">ก่อสร้างประตู </t>
  </si>
  <si>
    <t xml:space="preserve">กั้นน้ำเค็ม </t>
  </si>
  <si>
    <t>ท่อระบายน้ำ</t>
  </si>
  <si>
    <t>ชนิดขนาด 2x2</t>
  </si>
  <si>
    <t xml:space="preserve">เมตร จำนวน </t>
  </si>
  <si>
    <t>3 ช่อง</t>
  </si>
  <si>
    <t>เกษตรกรมีน้ำใช้</t>
  </si>
  <si>
    <t>ในการเกษตรเพิ่มขึ้น</t>
  </si>
  <si>
    <t>ร้อยละ 80</t>
  </si>
  <si>
    <t xml:space="preserve">พอในการ </t>
  </si>
  <si>
    <t>สนับสนุนการการ</t>
  </si>
  <si>
    <t>การอนุรักษ์</t>
  </si>
  <si>
    <t>ทรัพยากร</t>
  </si>
  <si>
    <t>ท่องเที่ยวและ</t>
  </si>
  <si>
    <t>ก่อสร้างถนน คสล. สาย</t>
  </si>
  <si>
    <t>น้ำตกภูริน หมู่ที่ 5</t>
  </si>
  <si>
    <t xml:space="preserve"> - เพื่อให้เกิดความ</t>
  </si>
  <si>
    <t>สะดวกในการเดินทาง</t>
  </si>
  <si>
    <t>เข้าสู่แหล่งท่องเที่ยว</t>
  </si>
  <si>
    <t>และแก้ไขปัญหา</t>
  </si>
  <si>
    <t>ความเดือดร้อนให้แก่</t>
  </si>
  <si>
    <t>ประชาชนที่ใช้เส้นทาง</t>
  </si>
  <si>
    <t>ยาว 6,000 ม.</t>
  </si>
  <si>
    <t>คลองสระ</t>
  </si>
  <si>
    <t>บ้านม่วงลีบ-เขาเคี่ยม</t>
  </si>
  <si>
    <t>หมู่ที่ 2 ตำบลคลองสระ</t>
  </si>
  <si>
    <t xml:space="preserve">เชื่อมต่อ หมู่ที่ 3 </t>
  </si>
  <si>
    <t>ตำบลป่าร่อน</t>
  </si>
  <si>
    <t>เขาใต้ป่า หมู่ที่ 7</t>
  </si>
  <si>
    <t>เขาหินปูน หมู่ที่ 8</t>
  </si>
  <si>
    <t xml:space="preserve">เชื่อมต่อ บ้านกงหนิง </t>
  </si>
  <si>
    <t>หมู่ที่ 9 ตำบลท่าอุแท</t>
  </si>
  <si>
    <t>ยาว 5,000 ม.</t>
  </si>
  <si>
    <t>ท่าทองใหม่</t>
  </si>
  <si>
    <t>(สะพานตาเพียร) หมู่ที่ 3</t>
  </si>
  <si>
    <t>ยาว 60 เมตร</t>
  </si>
  <si>
    <t>พร้อมทางเท้า</t>
  </si>
  <si>
    <t>ข้างละ 1.50 ม.</t>
  </si>
  <si>
    <t>มีสะพาน คสล.</t>
  </si>
  <si>
    <t>อุตสาหกรรม</t>
  </si>
  <si>
    <t>และการโยธา</t>
  </si>
  <si>
    <t>ก่อสร้างสะพานทางเดิน</t>
  </si>
  <si>
    <t>เท้าเพื่อการท่องเที่ยว</t>
  </si>
  <si>
    <t>ศึกษาระบบนิเวศป่าชายเลน</t>
  </si>
  <si>
    <t xml:space="preserve"> - เพื่ออนุรักษ์</t>
  </si>
  <si>
    <t>ส่งเสริมการท่อง</t>
  </si>
  <si>
    <t>เที่ยวระบบนิเวศเชิง</t>
  </si>
  <si>
    <t>อนุรักษ์ ฯลฯ</t>
  </si>
  <si>
    <t>กว้าง 2  เมตร</t>
  </si>
  <si>
    <t>อนุรักษ์ป่าชาย</t>
  </si>
  <si>
    <t>เลน กระตุ้น</t>
  </si>
  <si>
    <t>เศรษฐกิจ</t>
  </si>
  <si>
    <t>ฐานราก</t>
  </si>
  <si>
    <t>วางท่อระบายน้ำ คสล.</t>
  </si>
  <si>
    <t>พร้อมบ่อพักและรางวี คสล.</t>
  </si>
  <si>
    <t>หมู่ที่ 2 ตำบลท่าทองใหม่</t>
  </si>
  <si>
    <t>น้ำท่วมขัง</t>
  </si>
  <si>
    <t xml:space="preserve"> - เพื่อป้องกัน</t>
  </si>
  <si>
    <t>ปัญหาน้ำท่วมขัง</t>
  </si>
  <si>
    <t>0.80x1.00 ม.</t>
  </si>
  <si>
    <r>
      <t xml:space="preserve">ท่อ คสล. </t>
    </r>
    <r>
      <rPr>
        <sz val="11"/>
        <color theme="1"/>
        <rFont val="AngsanaUPC"/>
        <family val="1"/>
      </rPr>
      <t>Ø</t>
    </r>
  </si>
  <si>
    <t>พร้อมบ่อพัก คสล.</t>
  </si>
  <si>
    <t>จำนวน 277 บ่อ</t>
  </si>
  <si>
    <t>และก่อสร้างรางวี</t>
  </si>
  <si>
    <t>คสล.ขนาดกว้าง</t>
  </si>
  <si>
    <t xml:space="preserve"> 2,417 ท่อน</t>
  </si>
  <si>
    <t>0.90 ม. ยาวไม่</t>
  </si>
  <si>
    <t>น้อยกว่า 2,333 ม.</t>
  </si>
  <si>
    <t>ที่ได้รีบประโยชน์</t>
  </si>
  <si>
    <t>สามารถป้องกัน</t>
  </si>
  <si>
    <t>ปัญหาน้ำท่วม</t>
  </si>
  <si>
    <t>ขังได้</t>
  </si>
  <si>
    <t xml:space="preserve">ท่าเตียน หมู่ที่ 2,3 </t>
  </si>
  <si>
    <t>ตำบลพลายวาส เชื่อมต่อ</t>
  </si>
  <si>
    <t>ยาว 4,500 ม.</t>
  </si>
  <si>
    <t>มีถนน คสล.</t>
  </si>
  <si>
    <t>พลายวาส</t>
  </si>
  <si>
    <t>หมู่ที่ 3 ตำบลพลายวาส</t>
  </si>
  <si>
    <t xml:space="preserve">เชื่อมต่อ หมู่ที่ 8 </t>
  </si>
  <si>
    <t>ก่อสร้างถนน คสล.</t>
  </si>
  <si>
    <t>ก่อสร้างกำแพงกั้นตลิ่งพัง</t>
  </si>
  <si>
    <t>ข้างโรงพยาบาล รพ.สต.</t>
  </si>
  <si>
    <t>พลายวาส หมู่ที่ 2</t>
  </si>
  <si>
    <t>ตำบลพลายวาส</t>
  </si>
  <si>
    <t xml:space="preserve"> - เพื่อป้องกันตลิ่ง</t>
  </si>
  <si>
    <t>พังและรักษาพื้นที่</t>
  </si>
  <si>
    <t>ริมตลิ่งและสิ่ง</t>
  </si>
  <si>
    <t>ก่อสร้าง</t>
  </si>
  <si>
    <t>กำแพงสูง 3 ม.</t>
  </si>
  <si>
    <t>ยาว 150 ม.</t>
  </si>
  <si>
    <t>หรือพื้นที่ไม่</t>
  </si>
  <si>
    <t xml:space="preserve">น้อยกว่า 450 </t>
  </si>
  <si>
    <t>ตารางเมตร</t>
  </si>
  <si>
    <t>มีกำแพงกั้นตลิ่ง</t>
  </si>
  <si>
    <t>มีกำแพงกั้น</t>
  </si>
  <si>
    <t>ตลิ่งที่ได้มาตร</t>
  </si>
  <si>
    <t>ฐานและ</t>
  </si>
  <si>
    <t>ความปลอดภัย</t>
  </si>
  <si>
    <t>ในชีวิตและ</t>
  </si>
  <si>
    <t>ก่อสร้างถนนหินคลุกสาย</t>
  </si>
  <si>
    <t>โทรเลขพร้อมก่อสร้าง</t>
  </si>
  <si>
    <t>ถนนหินคลุก</t>
  </si>
  <si>
    <t>หนา 0.20 ม.</t>
  </si>
  <si>
    <t>พร้อมก่อสร้าง</t>
  </si>
  <si>
    <t>มีถนนหินคลุกและ</t>
  </si>
  <si>
    <t>เพิ่มขึ้นอีก 1 แห่ง</t>
  </si>
  <si>
    <t>ตำบลกรูดและตำบลท่าอุแท</t>
  </si>
  <si>
    <t>ยาว 1,400 ม.</t>
  </si>
  <si>
    <t>หรือพื้นที่ไม่น้อย</t>
  </si>
  <si>
    <t>กว่า 8,400 ตร.ม.</t>
  </si>
  <si>
    <t>ซ่อมสร้างถนนผิวทาง</t>
  </si>
  <si>
    <t>แอสฟัลท์ติกคอนกรีตสาย</t>
  </si>
  <si>
    <t>เขาน้อย หมู่ที่ 3</t>
  </si>
  <si>
    <t>กว่า 6,000 ตร.ม.</t>
  </si>
  <si>
    <t>ร้อยละความพึงพอ</t>
  </si>
  <si>
    <t>ใจของประชาชน</t>
  </si>
  <si>
    <t>จอมทอง 2 หมู่ที่ 7</t>
  </si>
  <si>
    <t>หลังโรงพยาบาลกาญจนดิษฐ์</t>
  </si>
  <si>
    <t>หมู่ที่ 9 ตำบลพลายวาส -</t>
  </si>
  <si>
    <t xml:space="preserve">ตลาดกาญจนดิษฐ์ </t>
  </si>
  <si>
    <t>ถนนผิวทางแอส</t>
  </si>
  <si>
    <t>ฟัลท์ติกคอนกรีต</t>
  </si>
  <si>
    <t>ยาว 750 เมตร</t>
  </si>
  <si>
    <t>พท.ไม่น้อยกว่า</t>
  </si>
  <si>
    <t>4,500 ตร.ม.</t>
  </si>
  <si>
    <t>ก่อสร้างถนนแอสฟัลท์ติก</t>
  </si>
  <si>
    <t>คอนกรีตสายห้วยตอไอ</t>
  </si>
  <si>
    <t>(ต่อเนื่อง) หมู่ที่ 2</t>
  </si>
  <si>
    <t>คอนกรีตสายสี่แยกสนาม</t>
  </si>
  <si>
    <t>กีฬาเขาน้อย หมู่ที่ 3</t>
  </si>
  <si>
    <t>ยาว 1,000 เมตร</t>
  </si>
  <si>
    <t>รอบป่าชายเลน หมู่ที่ 6</t>
  </si>
  <si>
    <t>ทางเข้าสู่แหล่ง</t>
  </si>
  <si>
    <t>ท่องเที่ยว</t>
  </si>
  <si>
    <t>ก่อสร้างทางเท้า</t>
  </si>
  <si>
    <t>กว้าง 1.50 เมตร</t>
  </si>
  <si>
    <t>ประชาชนได้เข้า</t>
  </si>
  <si>
    <t>ชมแหล่งท่อง</t>
  </si>
  <si>
    <t>เที่ยวได้สะดวก</t>
  </si>
  <si>
    <t>การสร้างฐาน</t>
  </si>
  <si>
    <t>ธรรมชาติที่</t>
  </si>
  <si>
    <t>มั่นคงและมี</t>
  </si>
  <si>
    <t>สภาพแวด</t>
  </si>
  <si>
    <t>ล้อมที่เหมาะ</t>
  </si>
  <si>
    <t>สม</t>
  </si>
  <si>
    <t>พัฒนา</t>
  </si>
  <si>
    <t>โครงสร้าง</t>
  </si>
  <si>
    <t>พื้นฐาน</t>
  </si>
  <si>
    <t>โครงสร้างพื้นฐาน</t>
  </si>
  <si>
    <t>ขุดลอกร่องน้ำจากหน้าร้าน</t>
  </si>
  <si>
    <t>เคียงเล-คอกหอยนายบุญทรง</t>
  </si>
  <si>
    <t>หมูที่ 6 ตำบลพลายวาส และ</t>
  </si>
  <si>
    <t>ทางทางน้ำและ</t>
  </si>
  <si>
    <t>ให้การระบายน้ำ</t>
  </si>
  <si>
    <t>มีประสิทธิภาพ</t>
  </si>
  <si>
    <t>ขุดลอกร่องน้ำ</t>
  </si>
  <si>
    <t>กว้าง 2 เมตร</t>
  </si>
  <si>
    <t>ยาว 3,000 เมตร</t>
  </si>
  <si>
    <t xml:space="preserve"> มีเส้นทาง</t>
  </si>
  <si>
    <t>ทางน้ำและมี</t>
  </si>
  <si>
    <t>การระบายน้ำที่</t>
  </si>
  <si>
    <t>บางปริงหมู่ที่ 3 ตำบลทุ่งรัง</t>
  </si>
  <si>
    <t>หมู่ที่ 4 ตำบลขุนทะเล</t>
  </si>
  <si>
    <t xml:space="preserve">ถนน คสล. </t>
  </si>
  <si>
    <t>ยาว 500 เมตร</t>
  </si>
  <si>
    <t>ไหล่ทางกว้าง</t>
  </si>
  <si>
    <t>ข้างละ 0.90 เมตร</t>
  </si>
  <si>
    <t>ทุ่งรัง</t>
  </si>
  <si>
    <t>นีออน หมู่ที่ 3 ตำบลทุ่งรัง</t>
  </si>
  <si>
    <t xml:space="preserve">เชื่อมต่อ หมู่ที่ 7 </t>
  </si>
  <si>
    <t>ตำบลขุนทะเล</t>
  </si>
  <si>
    <t>อำเภอเมือง</t>
  </si>
  <si>
    <t>สายซอยเก้า หมู่ที่ 1</t>
  </si>
  <si>
    <t>ตำบลทุ่งรัง เชื่อมต่อ</t>
  </si>
  <si>
    <t>หมู่ที่ 5 ตำบลขุนทะเล</t>
  </si>
  <si>
    <t>ปรับปรุงซ่อมแซมถนนลาด</t>
  </si>
  <si>
    <t>ยางแอสฟัลท์ติกคอนกรีต</t>
  </si>
  <si>
    <t>สายสี่แยกอนามัย หมู่ที่ 5</t>
  </si>
  <si>
    <t>ตำบลทุ่งกง เชื่อมต่อ</t>
  </si>
  <si>
    <t>หมู่ที่ 5 ตำบลทุ่งรัง</t>
  </si>
  <si>
    <t>ยาว 1,650 ม.</t>
  </si>
  <si>
    <t>ข้างละ 1.50 เมตร</t>
  </si>
  <si>
    <t>ทุ่งกง</t>
  </si>
  <si>
    <t>สายรอบบ่อโหลก</t>
  </si>
  <si>
    <t>หมู่ 4 ตำบลทุ่งกง เชื่อมต่อ</t>
  </si>
  <si>
    <t>ยาว 5,500 ม.</t>
  </si>
  <si>
    <t>จราจรแอสฟัลท์ติกคอนกรีต</t>
  </si>
  <si>
    <t>สายทุ่งกง หมู่ที่ 3 ตำบล</t>
  </si>
  <si>
    <t xml:space="preserve">ทุ่งกง เชื่อมต่อ หมู่ที่ 4 </t>
  </si>
  <si>
    <t>สะพานกฐิน ตำบลช้างขวา</t>
  </si>
  <si>
    <t>หนา 0.05 ม.</t>
  </si>
  <si>
    <t>15,000 ตร.ม.</t>
  </si>
  <si>
    <t>สายดอนรัก - อบต.ทุ่งกง</t>
  </si>
  <si>
    <t>หมู่ที่ 2 ตำบลทุ่งกง</t>
  </si>
  <si>
    <t>กว้าง 4 เมตร</t>
  </si>
  <si>
    <t>ยาว 800 ม.</t>
  </si>
  <si>
    <t>3,200 ตร.ม. และ</t>
  </si>
  <si>
    <t>วางท่อระบายน้ำ</t>
  </si>
  <si>
    <r>
      <t xml:space="preserve">คสล. </t>
    </r>
    <r>
      <rPr>
        <sz val="11"/>
        <color theme="1"/>
        <rFont val="AngsanaUPC"/>
        <family val="1"/>
      </rPr>
      <t xml:space="preserve">Ø  </t>
    </r>
    <r>
      <rPr>
        <sz val="11"/>
        <color theme="1"/>
        <rFont val="TH SarabunIT๙"/>
        <family val="2"/>
      </rPr>
      <t>0.08 ม.</t>
    </r>
  </si>
  <si>
    <t>ยาว 600 เมตร</t>
  </si>
  <si>
    <t>ตำบลทุ่งกง ถนนสาย 401</t>
  </si>
  <si>
    <t>เชื่อมต่อ หมู่ที่ 2 เทศบาล</t>
  </si>
  <si>
    <t>ตำบลท่าทองใหม่</t>
  </si>
  <si>
    <t xml:space="preserve"> - เพื่อแก้ไขปัญหา</t>
  </si>
  <si>
    <t>ท่อระบายน้ำคสล.</t>
  </si>
  <si>
    <t xml:space="preserve"> Ø 1.00x1.00 ม.</t>
  </si>
  <si>
    <t>พร้อมบ่อพัก</t>
  </si>
  <si>
    <t>ปูทางเท้าด้วย</t>
  </si>
  <si>
    <t>บล็อกคอนกรีต</t>
  </si>
  <si>
    <t xml:space="preserve">กว้าง 3 เมตร </t>
  </si>
  <si>
    <t>พื้นทางเท้าไม่น้อย</t>
  </si>
  <si>
    <t>กว่า 4,200 ตร.ม.</t>
  </si>
  <si>
    <t xml:space="preserve"> - ประชาชนมี</t>
  </si>
  <si>
    <t xml:space="preserve"> - ลดปัญหา</t>
  </si>
  <si>
    <t>วางท่อระบายน้ำ หมู่ที่ 1-3</t>
  </si>
  <si>
    <t>วางท่อระบายน้ำ คสล.พร้อม</t>
  </si>
  <si>
    <t>รางวี คสล.สายท่าทองใหม่</t>
  </si>
  <si>
    <t>ทุ่งอ่อนใจ หมู่ที่ 2 ตำบล</t>
  </si>
  <si>
    <t>ทุ่งกง เชื่อมต่อ หมู่ที่ 2</t>
  </si>
  <si>
    <t>คสล. ศก.0.80 ม.</t>
  </si>
  <si>
    <t>พร้อมรางวี คสล.</t>
  </si>
  <si>
    <t>พร้อมบ่อพักและ</t>
  </si>
  <si>
    <t>ฝาปิดทุก 10 ม.</t>
  </si>
  <si>
    <t>ความยาว 530 ม.</t>
  </si>
  <si>
    <t>วางท่อระบายน้ำ คสล.รูป</t>
  </si>
  <si>
    <t>ตัวยู สายเขาไฟ หมู่ที่ 2</t>
  </si>
  <si>
    <t>ตำบลทุ่งกงเชื่อมต่อ หมู่ที่ 2</t>
  </si>
  <si>
    <t>รูปตัวยู ปากราง</t>
  </si>
  <si>
    <t>กว้าง 2.50 ม.</t>
  </si>
  <si>
    <t>ยาว 1,100 ม.</t>
  </si>
  <si>
    <t>ลูก 1.50 ม.</t>
  </si>
  <si>
    <t>ก.ยุทธศาสตร์จังหวัดที่ 4 การพัฒนาสังคมที่ปลอดภัยคุณภาพชีวิตที่ดีและมีศักยภาพในการแข่งขัน</t>
  </si>
  <si>
    <t>ข.ยุทธศาสตร์การพัฒนาขององค์กรปกครองส่วนท้องถิ่นในเขตจังหวัดที่ 5 ส่งเสริมพัฒนาคุณภาพชีวิต</t>
  </si>
  <si>
    <t>ภัยคุณภาพ</t>
  </si>
  <si>
    <t>ชีวิตที่ดีและ</t>
  </si>
  <si>
    <t>มีศักยภาพ</t>
  </si>
  <si>
    <t>ในการแข่ง</t>
  </si>
  <si>
    <t>ขัน</t>
  </si>
  <si>
    <t>ก่อสร้างอาคารเรือนนอนคนชรา</t>
  </si>
  <si>
    <t>หมู่ที่ 3 ตำบลทุ่งกง</t>
  </si>
  <si>
    <t>เพื่อเป็นสถานที่ดูแล</t>
  </si>
  <si>
    <t>ผู้สูงอายุ</t>
  </si>
  <si>
    <t>ขนาดกว้าง 16 ม.</t>
  </si>
  <si>
    <t>ยาว 32 ม.</t>
  </si>
  <si>
    <t>512 ตร.ม.</t>
  </si>
  <si>
    <t>เรือนนอนผู้สูงอายุ</t>
  </si>
  <si>
    <t>จำนวน 1 หลัง</t>
  </si>
  <si>
    <t>พัฒนาสระน้ำห้วยแก้วเป็น</t>
  </si>
  <si>
    <t>แหล่งท่องเที่ยว หมู่ที่ 1</t>
  </si>
  <si>
    <t>ตำบลทุ่งกง</t>
  </si>
  <si>
    <t>พักผ่อนหย่อนใจ</t>
  </si>
  <si>
    <t>ยาว 10 เมตร</t>
  </si>
  <si>
    <t xml:space="preserve"> - ขุดลอกดินเลน</t>
  </si>
  <si>
    <t>และวัชพืชคูระบาย</t>
  </si>
  <si>
    <t xml:space="preserve">น้ำ กว้าง 5 เมตร </t>
  </si>
  <si>
    <t>ยาว 120 เมตร</t>
  </si>
  <si>
    <t xml:space="preserve"> -ศาลากลางน้ำ</t>
  </si>
  <si>
    <t>กว้าง 10 เมตร</t>
  </si>
  <si>
    <t xml:space="preserve"> - ก่อสร้างผนังหิน</t>
  </si>
  <si>
    <t>เรียงยาแนว กว้าง</t>
  </si>
  <si>
    <t>3  ม. ยาว 180 ม.</t>
  </si>
  <si>
    <t>สถานที่พักผ่อน</t>
  </si>
  <si>
    <t>หย่อนใจ</t>
  </si>
  <si>
    <t>ติดตั้งน้ำพุ ชนิด</t>
  </si>
  <si>
    <t>ทุ่นลอยสามารปรับ</t>
  </si>
  <si>
    <t>ระดับความสูงได้</t>
  </si>
  <si>
    <t>และเรือจักรยานใหญ่</t>
  </si>
  <si>
    <t>กว้าง 130 ซม.</t>
  </si>
  <si>
    <t>ยาว 280 ซม.</t>
  </si>
  <si>
    <t>สูง 135 ซม.</t>
  </si>
  <si>
    <t xml:space="preserve">พัฒนาสระเถี๊ยะเป็นแหล่ง </t>
  </si>
  <si>
    <t xml:space="preserve">ท่องเที่ยว หมู่ที่ 3  </t>
  </si>
  <si>
    <t>หน้าเขาล่าง-คลองสระ</t>
  </si>
  <si>
    <t>หมู่ที่ 3 ตำบลป่าร่อน</t>
  </si>
  <si>
    <t>เชื่อมต่อ หมู่ที่ 1</t>
  </si>
  <si>
    <t xml:space="preserve">กว้าง 6 เมตร </t>
  </si>
  <si>
    <t>หนา 0.15 เมตร</t>
  </si>
  <si>
    <t>ไหล่ทางกว้างข้าง</t>
  </si>
  <si>
    <t>0.50 เมตร</t>
  </si>
  <si>
    <t>ป่าร่อน</t>
  </si>
  <si>
    <t>ไร่ย่าว-คลองฮาย หมู่ที่ 8</t>
  </si>
  <si>
    <t>ตำบลป่าร่อน เชื่อมต่อ</t>
  </si>
  <si>
    <t>หมู่ที่ 9 ตำบลช้างซ้าย</t>
  </si>
  <si>
    <t>ยาว 1,500 เมตร</t>
  </si>
  <si>
    <t>ก่อสร้างถนนลาดยางสาย</t>
  </si>
  <si>
    <t>ในเขา-เขาเคียม หมู่ที่ 8</t>
  </si>
  <si>
    <t>ลาดยาง กว้าง 6 ม.</t>
  </si>
  <si>
    <t>หนา 0.05 เมตร</t>
  </si>
  <si>
    <t>เขาหวาย-ท่าเฟือง หมู่ที่ 9</t>
  </si>
  <si>
    <t>หมู่ที่ 2 ตำบลกรูด</t>
  </si>
  <si>
    <t>ละ 0.50 เมตร</t>
  </si>
  <si>
    <t>เขานา-ฝายคลอง หมู่ที่ 7</t>
  </si>
  <si>
    <t>หมู่ที่ 9 ตำบลกรูด</t>
  </si>
  <si>
    <t>กว้าง 6  เมตร</t>
  </si>
  <si>
    <t>ยาว 3,500 เมตร</t>
  </si>
  <si>
    <t>ถนนที่ได้มาตรฐาน</t>
  </si>
  <si>
    <t>เที่ยวและ</t>
  </si>
  <si>
    <t>อนุรักษ์</t>
  </si>
  <si>
    <t xml:space="preserve">ส่งเสริมการ </t>
  </si>
  <si>
    <t>ปรับปรุงภูมิทัศน์เพื่อพัฒนา</t>
  </si>
  <si>
    <t>แหล่งท่องเที่ยวถ้ำเขาพนม</t>
  </si>
  <si>
    <t>หมู่ที่ 8 ตำบลป่าร่อน</t>
  </si>
  <si>
    <t xml:space="preserve"> - เพื่อพัฒนาแหล่ง</t>
  </si>
  <si>
    <t>ท่องเที่ยวถ้ำเขาพนม</t>
  </si>
  <si>
    <t>ให้มีสิ่งอำนวยความ</t>
  </si>
  <si>
    <t>สะดวกพื้นฐานแก่</t>
  </si>
  <si>
    <t>1.ก่อสร้างศาลา</t>
  </si>
  <si>
    <t xml:space="preserve">จำนวน 2 หลัง  </t>
  </si>
  <si>
    <t xml:space="preserve">ขนาด10 x 25 ม.  </t>
  </si>
  <si>
    <t>2.ถนนลาดยาง</t>
  </si>
  <si>
    <t>ยาว 1,600 เมตร</t>
  </si>
  <si>
    <t>3. บันไดขึ้นถ้ำ</t>
  </si>
  <si>
    <t>ขนาด 15x22 ม.</t>
  </si>
  <si>
    <t>4. ประตูระบายน้ำ</t>
  </si>
  <si>
    <t>แหล่งท่องเที่ยว</t>
  </si>
  <si>
    <t xml:space="preserve"> - แหล่งท่องเที่ยว</t>
  </si>
  <si>
    <t>ถ้ำเขาพนมมีสิ่ง</t>
  </si>
  <si>
    <t>อำนวยความ</t>
  </si>
  <si>
    <t xml:space="preserve">         แบบ ผ 03</t>
  </si>
  <si>
    <t xml:space="preserve">                    แบบ ผ 03</t>
  </si>
  <si>
    <t>เพื่อพัฒนาอาคารสถานที่ปฏิบัติ</t>
  </si>
  <si>
    <t>ของกลุ่มองค์กรให้มีประสิทธิภาพ</t>
  </si>
  <si>
    <t>จำนวนอาคาร</t>
  </si>
  <si>
    <t>เอนกประสงค์ที่</t>
  </si>
  <si>
    <t xml:space="preserve">เพิ่มขึ้น </t>
  </si>
  <si>
    <t>เพื่อให้ประชาชนมีความสะดวก</t>
  </si>
  <si>
    <t>ในการซื้อ-ขายสินค้าทางการ</t>
  </si>
  <si>
    <t>เกษตรและสินค้าของชุมชน</t>
  </si>
  <si>
    <t>ก่อสร้างตลาดสด</t>
  </si>
  <si>
    <t>จำนวนตลาด</t>
  </si>
  <si>
    <t>ในการซื้อขายสินค้า</t>
  </si>
  <si>
    <t>ประชาชนมีตลาด</t>
  </si>
  <si>
    <t>ที่ได้มาตรฐาน</t>
  </si>
  <si>
    <t>เพื่อพัฒนาศูนย์พัฒนาเด็กเล็กใน</t>
  </si>
  <si>
    <t>สังกัดเทศบาลตำบลช้างซ้ายให้ได้</t>
  </si>
  <si>
    <t xml:space="preserve"> - รั้วศูนย์พัฒนาเด็กเล็ก</t>
  </si>
  <si>
    <t xml:space="preserve"> - ติดตั้งป้ายชื่อ ศพด.</t>
  </si>
  <si>
    <t xml:space="preserve"> - ก่อสร้างสนามเด็กเล่น</t>
  </si>
  <si>
    <t>จำนวนกิจกรรม</t>
  </si>
  <si>
    <t>ที่มีการปรับปรุง</t>
  </si>
  <si>
    <t>ศูนย์พัฒนาเด็กเล็กมี</t>
  </si>
  <si>
    <t>อาคารสถานที่ ภูมิทัศน์</t>
  </si>
  <si>
    <t>เพื่อส่งเสริมพัฒนาฝีมือการประกอบ</t>
  </si>
  <si>
    <t>อาหารของกลุ่มแม่บ้าน</t>
  </si>
  <si>
    <t>กลุ่มแม่บ้านทั้ง</t>
  </si>
  <si>
    <t>12 หมู่บ้าน</t>
  </si>
  <si>
    <t>กลุ่มแม่บ้านได้รับการ</t>
  </si>
  <si>
    <t>พัฒนาและส่งเสริมทักษะ</t>
  </si>
  <si>
    <t>ตำบลช้างซ้าย อำเภอกาญจนดิษฐ์</t>
  </si>
  <si>
    <t>1.เพื่อให้ประชาชนมีน้ำ</t>
  </si>
  <si>
    <t>สำหรับอุปโภค-บริโภค</t>
  </si>
  <si>
    <t>การเกษตรอย่างทั่วถึง</t>
  </si>
  <si>
    <t>2.เพื่อแก้ไขปัญหาความ</t>
  </si>
  <si>
    <t>เดือดร้อนของประชาชน</t>
  </si>
  <si>
    <t xml:space="preserve">  ลึก 3 เมตร</t>
  </si>
  <si>
    <t>ในพื้นที่ทำการเกษตร</t>
  </si>
  <si>
    <t>ยาว 15 เมตร พร้อม</t>
  </si>
  <si>
    <t xml:space="preserve">ก่อสร้างฝายกั้นน้ำสูง  </t>
  </si>
  <si>
    <t xml:space="preserve">สันฝายสูง 2 เมตร  </t>
  </si>
  <si>
    <t>ขุดลอกอ่างเก็บน้ำ</t>
  </si>
  <si>
    <t xml:space="preserve">กว้าง 40 เมตร </t>
  </si>
  <si>
    <t>1. ประชาชนมีน้ำ</t>
  </si>
  <si>
    <t xml:space="preserve">2.สามารถแก้ไขปัญหา </t>
  </si>
  <si>
    <t xml:space="preserve">ความเดือดร้อนของ </t>
  </si>
  <si>
    <t xml:space="preserve">ประชาชนในพื้นที่ทำ </t>
  </si>
  <si>
    <t xml:space="preserve">การเกษตร </t>
  </si>
  <si>
    <t xml:space="preserve">ถึง หมู่ที่ 5 ตำบลทุ่งเตาใหม่  </t>
  </si>
  <si>
    <t xml:space="preserve">ตำบลป่าร่อน  อำเภอกาญจนดิษฐ์  </t>
  </si>
  <si>
    <t>บุกเบิกถนนถมหินคลุกสายเหนือคลอง</t>
  </si>
  <si>
    <t xml:space="preserve"> 40 เมตร ยาว200 ม.</t>
  </si>
  <si>
    <t>ได้มีความรู้ เกี่ยวกับปัญหาครอบครัว</t>
  </si>
  <si>
    <t>เพื่อสร้างภูมิคุมกันให้เด็ก เยาวชน</t>
  </si>
  <si>
    <t>จำนวน12 หมู่บ้าน</t>
  </si>
  <si>
    <t>เด็กเยาวชนได้ความรู้</t>
  </si>
  <si>
    <t>เรื่องปัญหาครอบครัว</t>
  </si>
  <si>
    <t>จำนวน  5 โครงการ</t>
  </si>
  <si>
    <r>
      <rPr>
        <b/>
        <sz val="16"/>
        <color theme="1"/>
        <rFont val="TH SarabunIT๙"/>
        <family val="2"/>
      </rPr>
      <t>ยุทธศาสตร์ที่ 1</t>
    </r>
    <r>
      <rPr>
        <sz val="16"/>
        <color theme="1"/>
        <rFont val="TH SarabunIT๙"/>
        <family val="2"/>
      </rPr>
      <t xml:space="preserve">  การพัฒนาศักยภาพการค้าการลงทุนเพื่อเพิ่มขัดความสามารถในการแข่งขันด้วย</t>
    </r>
  </si>
  <si>
    <r>
      <t xml:space="preserve">ยุทธศาสตร์ที่ 2  </t>
    </r>
    <r>
      <rPr>
        <sz val="16"/>
        <color theme="1"/>
        <rFont val="TH SarabunIT๙"/>
        <family val="2"/>
      </rPr>
      <t>การส่งเสริมการพัฒนาเกษตรอุตสาหกรรมยกระดับมาตรฐานการผลิตสินค้าเกษตร</t>
    </r>
  </si>
  <si>
    <r>
      <t xml:space="preserve">ยุทธศาสตร์ที่ 3  </t>
    </r>
    <r>
      <rPr>
        <sz val="16"/>
        <color theme="1"/>
        <rFont val="TH SarabunIT๙"/>
        <family val="2"/>
      </rPr>
      <t>การยกระดับคุณภาพชีวิตเพื่อสร้างความเข้มแข็งให้สังคม มีความพร้อมรับการ</t>
    </r>
  </si>
  <si>
    <r>
      <t xml:space="preserve">ยุทธศาสตร์ที่ 4  </t>
    </r>
    <r>
      <rPr>
        <sz val="16"/>
        <color theme="1"/>
        <rFont val="TH SarabunIT๙"/>
        <family val="2"/>
      </rPr>
      <t>การพัฒนาการท่องเที่ยวเชิงอนุรักษ์ การบริการ และการส่งเสริมศิลปวัฒนธรรม</t>
    </r>
  </si>
  <si>
    <r>
      <t xml:space="preserve">ยุทธศาสตร์ที่ 5 </t>
    </r>
    <r>
      <rPr>
        <sz val="16"/>
        <color theme="1"/>
        <rFont val="TH SarabunIT๙"/>
        <family val="2"/>
      </rPr>
      <t xml:space="preserve"> การจัดการทรัพยากรธรรมชาติและสิ่งแวดล้อมเพื่อการใช้ประโยชน์อย่างยั่งยืน</t>
    </r>
  </si>
  <si>
    <r>
      <rPr>
        <b/>
        <sz val="15"/>
        <color theme="1"/>
        <rFont val="TH SarabunIT๙"/>
        <family val="2"/>
      </rPr>
      <t>ยุทธศาสตร์ที่ 6</t>
    </r>
    <r>
      <rPr>
        <sz val="15"/>
        <color theme="1"/>
        <rFont val="TH SarabunIT๙"/>
        <family val="2"/>
      </rPr>
      <t xml:space="preserve">  การเสริมสร้างความมั่นคง ความปลอดภัยในชีวิต ทรัพย์สินของประชาชน</t>
    </r>
  </si>
  <si>
    <t xml:space="preserve">โครงการต้นกล้าเยาวชนป้องกันและ </t>
  </si>
  <si>
    <t>แก้ไขปัญหายาเสพติด</t>
  </si>
  <si>
    <t>ได้มีความรู้ เกี่ยวกับปัญหายาเสพติด</t>
  </si>
  <si>
    <t>เรื่องปัญหายาเสพติด</t>
  </si>
  <si>
    <t>โครงการพัฒนาศักยภาพครอบครัว</t>
  </si>
  <si>
    <t>เพื่อสร้างภูมิคุมกันให้ครอบครัว</t>
  </si>
  <si>
    <t>ผู้บริโภค</t>
  </si>
  <si>
    <t>โครงการอบรมและทัศนศึกษาดูงาน</t>
  </si>
  <si>
    <t>เพื่อให้ผู้บริหาร ผู้นำ กลุ่มอาชีพ</t>
  </si>
  <si>
    <t>กลุ่มต่างๆ ได้มีความรู้เพิ่มขึ้น</t>
  </si>
  <si>
    <t xml:space="preserve">โครงการลดดื่มสุรา เลิกยาเสพติด </t>
  </si>
  <si>
    <t>ไม่คิดเล่นการพนัน</t>
  </si>
  <si>
    <t>เพื่อลดจำนวนผู้ดื่มสุรา ยาเสพติด</t>
  </si>
  <si>
    <t>และการพนันต่างๆ</t>
  </si>
  <si>
    <t>กลุ่มได้ความรู้</t>
  </si>
  <si>
    <t>จำนวนผู้ดื่มสุราและยา</t>
  </si>
  <si>
    <t>เสพติดลดลง</t>
  </si>
  <si>
    <t xml:space="preserve">โครงการเศรษฐกิจพอเพียงตามแนว </t>
  </si>
  <si>
    <t xml:space="preserve">โครงการสนับสนุนชุมชนในเขตเทศบาล </t>
  </si>
  <si>
    <t>2.6  แผนงาน การศาสนาวัฒนธรรมและนันทนาการ</t>
  </si>
  <si>
    <t>โครงการแข่งขันกีฬาต้านยาเสพติด</t>
  </si>
  <si>
    <t>เพื่อให้เด็ก เยาวชนและประชาชน</t>
  </si>
  <si>
    <t>ใช้เวลาว่างให้เป็นประโยชน์</t>
  </si>
  <si>
    <t>โครงการจัดการแข่งขันกีฬา กรีฑานักเรียน</t>
  </si>
  <si>
    <t>และประชาชน   "ช้างซ้ายเกมส์"</t>
  </si>
  <si>
    <t>โครงการส่งทีมนักกีฬาเข้าร่วมแข่งขันกับ</t>
  </si>
  <si>
    <t>หน่วยงานอื่นๆ</t>
  </si>
  <si>
    <t>(รายหัว)</t>
  </si>
  <si>
    <t xml:space="preserve">โครงการค่าจัดการเรียนการสอน  </t>
  </si>
  <si>
    <t>โรงเรียน 6 แห่ง</t>
  </si>
  <si>
    <t>ทักษะทำกิจกรรมร่วมกัน</t>
  </si>
  <si>
    <t xml:space="preserve">โครงการก่อสร้างตลาดสดเทศบาล </t>
  </si>
  <si>
    <t>หมู่บ้าน หมู่ที่ 1-12</t>
  </si>
  <si>
    <t xml:space="preserve">เพื่อให้มีสถานที่ออกกำลังกาย </t>
  </si>
  <si>
    <t>ที่เพิ่มขึ้น</t>
  </si>
  <si>
    <t>ชุมชน/หมู่บ้านมีสถานที่</t>
  </si>
  <si>
    <t>ออกกำลังกายครบทุก</t>
  </si>
  <si>
    <r>
      <t xml:space="preserve">ยุทธศาสตร์ที่ 5 </t>
    </r>
    <r>
      <rPr>
        <sz val="15"/>
        <color theme="1"/>
        <rFont val="TH SarabunIT๙"/>
        <family val="2"/>
      </rPr>
      <t xml:space="preserve"> การจัดการทรัพยากรธรรมชาติและสิ่งแวดล้อมเพื่อการใช้ประโยชน์อย่างยั่งยืน</t>
    </r>
  </si>
  <si>
    <t>โครงการก่อสร้างถนน</t>
  </si>
  <si>
    <t>โครงการปรับปรุงถนน</t>
  </si>
  <si>
    <t>ร้อยละ</t>
  </si>
  <si>
    <t>ช้างซ้าย</t>
  </si>
  <si>
    <t>ตามแบบที่เทศบาลตำบลช้างซ้ายกำหนด</t>
  </si>
  <si>
    <t>โครงการจัดงานวันผู้สูงอายุ</t>
  </si>
  <si>
    <t>เพื่อให้ประชาชนในหมู่บ้านชุมชน</t>
  </si>
  <si>
    <t>มีเครื่องออกลังกาย</t>
  </si>
  <si>
    <t>ติดตั้งเครื่องออกกำลังกาย</t>
  </si>
  <si>
    <t>กลางแจ้ง ประจำหมู่บ้าน</t>
  </si>
  <si>
    <t>จำนวนเครื่อง</t>
  </si>
  <si>
    <t>ออกกำลังกาย</t>
  </si>
  <si>
    <t>ประชาชนมีเครื่องออก</t>
  </si>
  <si>
    <t>กำลังกายเพียงพอ</t>
  </si>
  <si>
    <t>2.7  แผนงาน งบกลาง</t>
  </si>
  <si>
    <t>โครงการจ่ายเบี้ยยังชีพผู้สูงอายุ</t>
  </si>
  <si>
    <t>เพื่อตั้งงบประมาณจ่ายเบี้ยยังชีพ</t>
  </si>
  <si>
    <t>ให้แก่ผู้สูงอายุ</t>
  </si>
  <si>
    <t>จ่ายเบี้ยยังชีพให้แก่</t>
  </si>
  <si>
    <t>ผู้สูงอายุอย่างทั่วถึง</t>
  </si>
  <si>
    <t>โครงการจ่ายเบี้ยยังชีพผู้พิการ</t>
  </si>
  <si>
    <t>ให้แก่ผู้พิการ</t>
  </si>
  <si>
    <t>ผู้พิการอย่างทั่วถึง</t>
  </si>
  <si>
    <t>ร้อยละผู้สูงอายุ</t>
  </si>
  <si>
    <t>ทั่วถึงเพียงพอ</t>
  </si>
  <si>
    <t>ร้อยละผู้พิการ</t>
  </si>
  <si>
    <t>ผู้พิการได้รับเบี้ยยังชีพ</t>
  </si>
  <si>
    <t>โครงการจ่ายเบี้ยยังชีพผู้ป่วยเอดส์</t>
  </si>
  <si>
    <t>ให้แก่ผู้ป่วยเอดส์</t>
  </si>
  <si>
    <t>ผู้ป่วยเอดส์</t>
  </si>
  <si>
    <t>ร้อยละผู้ป่วยเอดส์</t>
  </si>
  <si>
    <t>โครงการสมทบระบบประกันสุขภาพ</t>
  </si>
  <si>
    <t>เพื่อตั้งงบประมาณสมทบระบบ</t>
  </si>
  <si>
    <t>หลักประกันสุขภาพให้มีงบ</t>
  </si>
  <si>
    <t>สมทบงบประมาณ</t>
  </si>
  <si>
    <t xml:space="preserve">ให้กองุทน </t>
  </si>
  <si>
    <t>งบประมาณที่ได้</t>
  </si>
  <si>
    <t>งบประมาณได้</t>
  </si>
  <si>
    <t>สมทบ</t>
  </si>
  <si>
    <t>ประชาชนได้รับบริการ</t>
  </si>
  <si>
    <t>จากระบบหลักประกัน</t>
  </si>
  <si>
    <t>สุขภาพทั่วถึงเพียงพอ</t>
  </si>
  <si>
    <t>ในท้องถิ่นหรือท้องที่ตำบลช้างซ้าย</t>
  </si>
  <si>
    <t>เพื่อตั้งงบประมาณสมทบกองทุน</t>
  </si>
  <si>
    <t>สวัสดิการชุมชนให้มีงบประมาณ</t>
  </si>
  <si>
    <t>เพียงพอในการดำเนินการ</t>
  </si>
  <si>
    <t>สมทบกองทุน</t>
  </si>
  <si>
    <t>ประชาชนได้รับสวัสดิการ</t>
  </si>
  <si>
    <t>อย่างทั่วถึงเพียงพอ</t>
  </si>
  <si>
    <t>เพื่อป้องกันอุบัติเหตุที่อาจจะเกิด</t>
  </si>
  <si>
    <t>ขึ้นในการเดินทางสัญจร</t>
  </si>
  <si>
    <t xml:space="preserve">จัดกิจกรรม </t>
  </si>
  <si>
    <t>ปี ละ 2 ครั้ง</t>
  </si>
  <si>
    <t>จำนวนอุบัติเหตุ</t>
  </si>
  <si>
    <t>ที่ลดลง</t>
  </si>
  <si>
    <t>ปลอดภัยในการสัญจร</t>
  </si>
  <si>
    <t>โครงการสนับสนุนศูนย์ อปพร.</t>
  </si>
  <si>
    <t>เพื่อส่งเสริมสนับสนุนการจัด</t>
  </si>
  <si>
    <t>กิจกรรมของ ศูนย์ อปพร.</t>
  </si>
  <si>
    <t>ศูนย์ อปพร.</t>
  </si>
  <si>
    <t>จำนวนผู้เข้าร่วม</t>
  </si>
  <si>
    <t>กิจกรรม</t>
  </si>
  <si>
    <t>มีความพร้อม</t>
  </si>
  <si>
    <t>โครงการป้องกันและ</t>
  </si>
  <si>
    <t>บรรเทาสาธารณภัย</t>
  </si>
  <si>
    <t>เพื่อเฝ้าระวังการเกิดปัญหา</t>
  </si>
  <si>
    <t>ช่วยเหลือประชาชน</t>
  </si>
  <si>
    <t>ที่ได้รับความเดือดร้อน</t>
  </si>
  <si>
    <t>ประชาชนที่เดิอดร้อน</t>
  </si>
  <si>
    <t>สาธารณภัยต่างๆ</t>
  </si>
  <si>
    <t>โครงการฝึกอบรมสมาชิก อปพร.</t>
  </si>
  <si>
    <t>ในหลักสูตรต่างๆที่เกี่ยวข้อง</t>
  </si>
  <si>
    <t>เพื่อให้สมาชิก อปพร.มีความรู้</t>
  </si>
  <si>
    <t>และมีความพร้อมในการทำงาน</t>
  </si>
  <si>
    <t>ปีละ 5 หลักสูตร</t>
  </si>
  <si>
    <t>จำนวน อปพร.</t>
  </si>
  <si>
    <t>ที่ผ่านการอบรม</t>
  </si>
  <si>
    <t>โครงการติดตั้งกล้องวงจรปิด CCTV</t>
  </si>
  <si>
    <t>เพื่อป้องกันปัญหาอาชญากรรม</t>
  </si>
  <si>
    <t>ติดตั้งกล้องวงจรปิด</t>
  </si>
  <si>
    <t>บริเวณศาลาหมู่บ้าน</t>
  </si>
  <si>
    <t>และจุดเสี่ยงต่าง</t>
  </si>
  <si>
    <t>จำนวนกล้อง</t>
  </si>
  <si>
    <t>วงจรปิดที่ได้รับ</t>
  </si>
  <si>
    <t>การติดตั้ง</t>
  </si>
  <si>
    <t>ปัญหาอาชญากรรม</t>
  </si>
  <si>
    <t>ในพื้นที่ลดลง</t>
  </si>
  <si>
    <t>มีสถานที่พักรถ และคอยรถ</t>
  </si>
  <si>
    <t>โดยสารประจำทาง</t>
  </si>
  <si>
    <t xml:space="preserve">โครงการก่อสร้างศาลาพักคอย </t>
  </si>
  <si>
    <t>บริเวณสี่แยกควนราชา</t>
  </si>
  <si>
    <t>(สี่แยกบ่อหลวง)</t>
  </si>
  <si>
    <t xml:space="preserve"> ศาลาพักคอย</t>
  </si>
  <si>
    <t>พักรถและคอยรถ</t>
  </si>
  <si>
    <t>เพื่อมีห้องน้ำสาธารณะไว้บริการ</t>
  </si>
  <si>
    <t>ประชาชนในพื้นที่อย่างเพียงพอ</t>
  </si>
  <si>
    <t>สาธารณะบริเวณ</t>
  </si>
  <si>
    <t>ย่านชุมชน</t>
  </si>
  <si>
    <t xml:space="preserve"> - ก่อสร้างห้องน้ำ</t>
  </si>
  <si>
    <t xml:space="preserve"> - ปรับปรุงห้องน้ำ</t>
  </si>
  <si>
    <t>สาธารณะที่มีอยู่เดิม</t>
  </si>
  <si>
    <t>จำนวนห้องน้ำ</t>
  </si>
  <si>
    <t>สาธารณะที่</t>
  </si>
  <si>
    <t>สาธารณะใช้เพียง</t>
  </si>
  <si>
    <t>พอในการดำเนินชีวิต</t>
  </si>
  <si>
    <t xml:space="preserve"> - ติดตั้งป้ายสัญญาณ</t>
  </si>
  <si>
    <t xml:space="preserve">โครงการส่งเสริมสนับสนุนกิจกรรม </t>
  </si>
  <si>
    <t>ความปลอดภัยบนท้องถนน</t>
  </si>
  <si>
    <t>เพื่อให้ประชาชนมีความปลอดภัย</t>
  </si>
  <si>
    <t>ในการใช้รถใช้ถนน</t>
  </si>
  <si>
    <t>ประชาชาชนที่</t>
  </si>
  <si>
    <t>ปลอดภัยในการใช้</t>
  </si>
  <si>
    <t xml:space="preserve">                                                                                                                 ก.ยุทธศาสตร์จังหวัดที่ 4 การพัฒนาสังคมที่ปลอดภัยคุณภาพชีวิตที่ดีและมีศักยภาพในการแข่งขัน</t>
  </si>
  <si>
    <t xml:space="preserve">                                                                                                                      ข.ยุทธศาสตร์การพัฒนาขององค์กรปกครองส่วนท้องถิ่นในเขตจังหวัดที่ 5 ส่งเสริมพัฒนาคุณภาพชีวิต</t>
  </si>
  <si>
    <t xml:space="preserve">                                                                                                                3. ยุทธศาสตร์ การพัฒนาด้านการจัดระเบียบชุมชน/สังคมและการรักษาความสงบเรียบร้อย</t>
  </si>
  <si>
    <t>4. ยุทธศาสตร์ การพัฒนาด้านการบริหารจัดการท่องเที่ยว ทรัพยากรธรรมชาติลิ่งแวดล้อม</t>
  </si>
  <si>
    <t>4.1 แผนงาน สาธารณสุข</t>
  </si>
  <si>
    <r>
      <t xml:space="preserve">ยุทธศาสตร์ที่ 5 </t>
    </r>
    <r>
      <rPr>
        <sz val="13"/>
        <color theme="1"/>
        <rFont val="TH SarabunIT๙"/>
        <family val="2"/>
      </rPr>
      <t xml:space="preserve"> การจัดการทรัพยากรธรรมชาติและสิ่งแวดล้อมเพื่อการใช้ประโยชน์อย่างยั่งยืน</t>
    </r>
  </si>
  <si>
    <r>
      <rPr>
        <b/>
        <sz val="13"/>
        <color theme="1"/>
        <rFont val="TH SarabunIT๙"/>
        <family val="2"/>
      </rPr>
      <t>ยุทธศาสตร์ที่ 6</t>
    </r>
    <r>
      <rPr>
        <sz val="13"/>
        <color theme="1"/>
        <rFont val="TH SarabunIT๙"/>
        <family val="2"/>
      </rPr>
      <t xml:space="preserve">  การเสริมสร้างความมั่นคง ความปลอดภัยในชีวิต ทรัพย์สินของประชาชน</t>
    </r>
  </si>
  <si>
    <t>เพื่อส่งเสริมสนับสนุนการอนุรักษ์</t>
  </si>
  <si>
    <t>ทรัพยากรธรรมชาติและสิ่งแวดล้อม</t>
  </si>
  <si>
    <t>ได้รับการอรุรักษ์</t>
  </si>
  <si>
    <t>โครงการไส้เดือนดินกำจัดขยะอินทรีย์</t>
  </si>
  <si>
    <t>เพื่อส่งเสริมสนับสนุนการกำจัดขยะ</t>
  </si>
  <si>
    <t>โดยใช้ไส้เดือนในการช่วยย่อยสลาย</t>
  </si>
  <si>
    <t>ร้อยละของขยะ</t>
  </si>
  <si>
    <t>มที่ได้รับการกำจัด</t>
  </si>
  <si>
    <t>สามารถลดปริมาณขยะ</t>
  </si>
  <si>
    <t>อินทรีย์</t>
  </si>
  <si>
    <t>เพื่อลดปริมาณขยะอันตราย</t>
  </si>
  <si>
    <t>และกำจัดได้อย่างปลอดภัย</t>
  </si>
  <si>
    <t>เดือนละ 1 ครั้ง</t>
  </si>
  <si>
    <t>ร้อยละของปริมาณ</t>
  </si>
  <si>
    <t>ขยะอันตรายลดลง</t>
  </si>
  <si>
    <t>ปริมาณขยะอันตราย</t>
  </si>
  <si>
    <t>ลดลง</t>
  </si>
  <si>
    <t>โครงการจ้างเหมาตัดหญ้าสองข้างทาง</t>
  </si>
  <si>
    <t>ภายในเขตเทศบาลตำบลช้างซ้าย</t>
  </si>
  <si>
    <t>และความสะอาดของตำบล</t>
  </si>
  <si>
    <t>เพื่อให้มีการจัดเก็บขะมูลฝอย</t>
  </si>
  <si>
    <t>ที่ถูกสุขลักษณะ</t>
  </si>
  <si>
    <t>โครงการหมู่บ้านจัดการขยะอันตราย</t>
  </si>
  <si>
    <t>ประชาชนมีการจัดเก็บ</t>
  </si>
  <si>
    <t>จำนวนสถานที่ที่</t>
  </si>
  <si>
    <t>ได้รับการปรับปรุง</t>
  </si>
  <si>
    <t>สถานที่ท่องเที่ยวมีความ</t>
  </si>
  <si>
    <t>เป็นระเบียบสวยงาม</t>
  </si>
  <si>
    <t>โครงการก่อสร้างบ่อแก๊สมูลสัตว์</t>
  </si>
  <si>
    <t>เพื่อลดกลิ่นรบกวนในชุมชน</t>
  </si>
  <si>
    <t>ลดค่าครองชีพภายในครัวเรือน</t>
  </si>
  <si>
    <t>ก่อสร้างบ่อแก๊ส</t>
  </si>
  <si>
    <t>โครงการก่อสร้างเรียงหินใหญ่ริมตลิ่ง</t>
  </si>
  <si>
    <t>คลองกงตาก หมู่ที่ 4</t>
  </si>
  <si>
    <t>เพื่อป้องกันการกัดเซาะตะลิ่ง</t>
  </si>
  <si>
    <t>ยาว  3,000 เมตร</t>
  </si>
  <si>
    <t>เรียงหินใหญ่</t>
  </si>
  <si>
    <t>1 แห่ง</t>
  </si>
  <si>
    <t xml:space="preserve">ลดปัญหาการกัด </t>
  </si>
  <si>
    <t>เซาะตลิ่ง</t>
  </si>
  <si>
    <t xml:space="preserve">                                                                                                                                                                                 ข.ยุทธศาสตร์การพัฒนาขององค์กรปกครองส่วนท้องถิ่นในเขตจังหวัดที่ 4 ส่งเสริม อนุรักษ์ศาสนา ศิลปะ วัฒนธรรม จารีตประเพณีและภูมิปัญญาท้องถิ่น</t>
  </si>
  <si>
    <t>เพื่อส่งเสริมการจัดกิจกรรมทางศาสนา</t>
  </si>
  <si>
    <t>จัดกิจกรรมเกี่ยวกับ</t>
  </si>
  <si>
    <t>โครงการจัดกิจกรรมวันเทศบาล</t>
  </si>
  <si>
    <t>1) พรสงฆ์เจริญพระ</t>
  </si>
  <si>
    <t>พุทธมน</t>
  </si>
  <si>
    <t>2) จัดกิจกรรมเชื่อม</t>
  </si>
  <si>
    <t>ความสัมพันธ์</t>
  </si>
  <si>
    <t>จัดกิจกรรมวันเทศบาล</t>
  </si>
  <si>
    <t>1 ครั้ง</t>
  </si>
  <si>
    <t>พนักงานได้ร่วมกันจัดกิจกรรม</t>
  </si>
  <si>
    <t>ที่จัด</t>
  </si>
  <si>
    <t>ส่งเสริมการมีส่วนร่วมในการ</t>
  </si>
  <si>
    <t>จัดกิจกรรมทางศาสนา</t>
  </si>
  <si>
    <t>เพื่อส่งเสริมการจัดกิจกรรมเกี่ยวกับ</t>
  </si>
  <si>
    <t>งานพิธี งานรัฐพิธีต่างๆ ที่สำคัญของชาติ</t>
  </si>
  <si>
    <t>1) จัดกิจกรรมเฉลิม</t>
  </si>
  <si>
    <t>พระเกียติ</t>
  </si>
  <si>
    <t>2) จัดกิจกรรมวัน</t>
  </si>
  <si>
    <t>สำคัญของชาติ</t>
  </si>
  <si>
    <t>ที่ได้ดำเนินการ</t>
  </si>
  <si>
    <t>ราษฎรได้ร่วมกันจัดกิจกรรม</t>
  </si>
  <si>
    <t>เพื่อรำลึกถึงวันสำคัญของชาติ</t>
  </si>
  <si>
    <t>1) ตักบาตรข้าวสาร</t>
  </si>
  <si>
    <t>2) จัดกิจกรรมรดน้ำ</t>
  </si>
  <si>
    <t xml:space="preserve">3.2 แผนงาน เคหะและชุมชน </t>
  </si>
  <si>
    <t>4.2  แผนงาน เคหะและชุมชน</t>
  </si>
  <si>
    <t xml:space="preserve"> - เพื่อส่งเสริมและอนุรักษ์ประเพณี</t>
  </si>
  <si>
    <t xml:space="preserve"> - เพื่อสร้างสัมพันธ์ที่ดีในครอบครัว</t>
  </si>
  <si>
    <t>ส่งเสริมและอนุรักษ์ประเพณี</t>
  </si>
  <si>
    <t>โครงการจัดงานวันลอยกระทง</t>
  </si>
  <si>
    <t>เพื่อส่งเสริมอนุรักษ์ประเพณีลอยกระทง</t>
  </si>
  <si>
    <t>สามารถส่งเสรอมประเพณี</t>
  </si>
  <si>
    <t>ลอยกระทง</t>
  </si>
  <si>
    <t>สามารถส่งเสริมประเพณี</t>
  </si>
  <si>
    <t>สามารถส่งเสริมอนุรักษ์ภูมิ</t>
  </si>
  <si>
    <t>ปัญญาท้องถิ่น</t>
  </si>
  <si>
    <t>เพื่อปลูกฝังส่งเสริมและยกระดับ</t>
  </si>
  <si>
    <t>มาตรฐานคุณธรรม จริยธรรม</t>
  </si>
  <si>
    <t>สามารถปลูกฝัง ส่งเสริม</t>
  </si>
  <si>
    <t>คุณธรรม จริยธรรม</t>
  </si>
  <si>
    <t>5.2 แผนงาน เคหะและชุมชน</t>
  </si>
  <si>
    <r>
      <rPr>
        <b/>
        <sz val="13"/>
        <color theme="1"/>
        <rFont val="TH SarabunIT๙"/>
        <family val="2"/>
      </rPr>
      <t>ยุทธศาสตร์ที่ 1</t>
    </r>
    <r>
      <rPr>
        <sz val="13"/>
        <color theme="1"/>
        <rFont val="TH SarabunIT๙"/>
        <family val="2"/>
      </rPr>
      <t xml:space="preserve">  การพัฒนาศักยภาพการค้าการลงทุนเพื่อเพิ่มขัดความสามารถในการแข่งขันด้วย</t>
    </r>
  </si>
  <si>
    <r>
      <t xml:space="preserve">ยุทธศาสตร์ที่ 2  </t>
    </r>
    <r>
      <rPr>
        <sz val="13"/>
        <color theme="1"/>
        <rFont val="TH SarabunIT๙"/>
        <family val="2"/>
      </rPr>
      <t>การส่งเสริมการพัฒนาเกษตรอุตสาหกรรมยกระดับมาตรฐานการผลิตสินค้าเกษตร</t>
    </r>
  </si>
  <si>
    <t>แหล่งเรียนรู้</t>
  </si>
  <si>
    <t xml:space="preserve"> - เพื่อเผยแพร่วัฒนธรรมภาคใต้</t>
  </si>
  <si>
    <t xml:space="preserve"> - เพื่อรวบรวมวัฒนธรรมภาคใต้ให้เป็น</t>
  </si>
  <si>
    <t>ก่อสร้างอาคารศูนย์</t>
  </si>
  <si>
    <t>วัฒนธรรม 1 หลัง</t>
  </si>
  <si>
    <t>อาคารศูนย์วัฒนธรรม</t>
  </si>
  <si>
    <t>มีอาคารศูนย์กลางการเรียนรู้</t>
  </si>
  <si>
    <t>วัฒนธรรมภาคใต้</t>
  </si>
  <si>
    <t>กิจกรรมทางศาสนา</t>
  </si>
  <si>
    <t>จำนวน 2 โครงการ</t>
  </si>
  <si>
    <t xml:space="preserve">  -</t>
  </si>
  <si>
    <t>5.3 แผนงานศาสนาวัฒนธรรมและนันทนาการ</t>
  </si>
  <si>
    <t>โครงการจัดประเพณีแห่เทียนพรรษา</t>
  </si>
  <si>
    <t>เพื่อส่งเสริมอนุรักษ์ศิลปะ ประเพณี</t>
  </si>
  <si>
    <t>แห่เทียนพรรษา</t>
  </si>
  <si>
    <t>สามารถอนุรักษ์ วัฒนธรรม</t>
  </si>
  <si>
    <t>ประเพณี ไว้ให้คงอยู่</t>
  </si>
  <si>
    <t>เพื่อส่งเสริม ทำนุ บำรุงพระพุทธ</t>
  </si>
  <si>
    <t>ปฏิบัติธรรม</t>
  </si>
  <si>
    <t>มนต์ข้ามปี</t>
  </si>
  <si>
    <t>ร้อยละของผู้เข้าร่วม</t>
  </si>
  <si>
    <t>ส่งเสริม ทำนุ บำรุงพระพุทธ</t>
  </si>
  <si>
    <t xml:space="preserve">                                                                                                                5. ยุทธศาสตร์ การพัฒนาศาสนา ศิลปะ วัฒนธรรม จารีตประเพณี และภูมิปัญญาท้องถิ่น</t>
  </si>
  <si>
    <t xml:space="preserve">                                                                                                                                                                                        ข.ยุทธศาสตร์การพัฒนาขององค์กรปกครองส่วนท้องถิ่นในเขตจังหวัดที่ 2 การส่งเสริมการบริหารจัดการบ้านเมืองที่ดี</t>
  </si>
  <si>
    <t xml:space="preserve">                                                                                                               6 ยุทธศาสตร์</t>
  </si>
  <si>
    <t>6.ยุทธศาสตร์การพัฒนาการบริหารจัดการบ้านเมืองที่ดี</t>
  </si>
  <si>
    <t xml:space="preserve"> - เพื่อเพิ่มประสิทธิภาพในการ</t>
  </si>
  <si>
    <t xml:space="preserve">  ปฏิบัติงาน</t>
  </si>
  <si>
    <t>จัดอบรมศึกษาดูงาน</t>
  </si>
  <si>
    <t>จำนวน พนง.</t>
  </si>
  <si>
    <t>ที่เข้าร่วม</t>
  </si>
  <si>
    <t>พนง.มีประ</t>
  </si>
  <si>
    <t>สิทธิภาพใน</t>
  </si>
  <si>
    <t>การทำงาน</t>
  </si>
  <si>
    <t>กำลังใจในการ</t>
  </si>
  <si>
    <t>ทำงาน</t>
  </si>
  <si>
    <t>โครงการจ่ายค่าตอบแทนผู้ปฏิบัติราชการ</t>
  </si>
  <si>
    <t xml:space="preserve"> - เพื่อจ่ายเป็นค่าตอบแทนผู้</t>
  </si>
  <si>
    <t>ปฏิบัติราชการอันเป็นประโยชน์</t>
  </si>
  <si>
    <t>แก่เทศบาล เช่น ค่าตอบแทนคณะ</t>
  </si>
  <si>
    <t>กรรมการตรวจงานจ้าง เงินโบนัส</t>
  </si>
  <si>
    <t>กรรมสอบคัดเลือกต่างๆ</t>
  </si>
  <si>
    <t>จ่ายค่าตอบแทนผู้</t>
  </si>
  <si>
    <t>ปฏิบัติราชการอัน</t>
  </si>
  <si>
    <t>เป็นประโยชน์แก่</t>
  </si>
  <si>
    <t>เทศบาล และคณะ</t>
  </si>
  <si>
    <t>กรรมการชุดต่างๆ</t>
  </si>
  <si>
    <t>และคณะกรรม</t>
  </si>
  <si>
    <t xml:space="preserve">การได้รับค่า </t>
  </si>
  <si>
    <t>ตอบแทน</t>
  </si>
  <si>
    <t xml:space="preserve">พนักงาน </t>
  </si>
  <si>
    <t>การปฏิบัติงาน</t>
  </si>
  <si>
    <t>การดำเนินงาน</t>
  </si>
  <si>
    <t>ของเทศบาล</t>
  </si>
  <si>
    <t>เพื่อจ่ายเป็นค่าใช้จ่ายในการจัดการ</t>
  </si>
  <si>
    <t>เลือกตั้งระดับท้องถิ่น</t>
  </si>
  <si>
    <t>ค่าใช้จ่ายในการจัดการ</t>
  </si>
  <si>
    <t>และระดับต่างๆ</t>
  </si>
  <si>
    <t>เลือกตั้งระดับท้องถิ่นและระดับ</t>
  </si>
  <si>
    <t>ต่างๆ</t>
  </si>
  <si>
    <t>เป็นไปตาม</t>
  </si>
  <si>
    <t>โครงการจัดซื้อพวงมาลัย กระเช้าดอกไม้</t>
  </si>
  <si>
    <t>ช่อดอกไม้ พวงมาลา</t>
  </si>
  <si>
    <t>เพื่อจ่ายเป็นค่าจัดซื้อพวงมัย</t>
  </si>
  <si>
    <t>ของขวัญของรางวัลต่างๆ</t>
  </si>
  <si>
    <t>1)จัดซื้อพวงมาลัย</t>
  </si>
  <si>
    <t>2) จัดซื้อกระเช้า ฯ</t>
  </si>
  <si>
    <t>3)จัดซื้อพวงมาลา</t>
  </si>
  <si>
    <t>(ผลผลิตของโครงการ)</t>
  </si>
  <si>
    <t>(ผลผลิตของโครงการ</t>
  </si>
  <si>
    <t xml:space="preserve">โครงการส่งเสริมคุณธรรม จริยธรรม </t>
  </si>
  <si>
    <t>เพื่อพัฒนาคุณภาพชีวิต</t>
  </si>
  <si>
    <t xml:space="preserve">โครงการส่งเสริม ทำนุ  </t>
  </si>
  <si>
    <t>บำรุงพระศาสนา</t>
  </si>
  <si>
    <t xml:space="preserve">โครงการจัดพิธีทางศาสนา  </t>
  </si>
  <si>
    <t xml:space="preserve">โครงการจัดงานรัฐพิธี ราชพิธี  </t>
  </si>
  <si>
    <t>วันสำคัญของชาติ</t>
  </si>
  <si>
    <t xml:space="preserve">โครงการก่อสร้างศูนย์เรียนรู้ด้าน </t>
  </si>
  <si>
    <t>โครงการอบรมคุณธรรมจริยธรรมเพื่อเพิ่ม</t>
  </si>
  <si>
    <t>ประสิทธิภาพการปฏิบัติงาน</t>
  </si>
  <si>
    <t>เพื่ออำนวยความสะดวกแก่ผู้เสีย</t>
  </si>
  <si>
    <t>ภาษี</t>
  </si>
  <si>
    <t>ระดับความ</t>
  </si>
  <si>
    <t>สำเร็จของ</t>
  </si>
  <si>
    <t>สะดวกแก่ผู้</t>
  </si>
  <si>
    <t>ชำระภาษี</t>
  </si>
  <si>
    <t>เพื่อเพิ่มประสิทธิภาพในการ</t>
  </si>
  <si>
    <t>ทำงานบัญชีด้วยระบบ</t>
  </si>
  <si>
    <t>E-Laas</t>
  </si>
  <si>
    <t>จัดอบรมปีละ 1 ครั้ง</t>
  </si>
  <si>
    <t>พนง.มีประสิทธิ</t>
  </si>
  <si>
    <t>ภาพในการทำ</t>
  </si>
  <si>
    <t>งานมากขึ้น</t>
  </si>
  <si>
    <t>เพื่อเพิ่มประสิทธิภาพในการจัด</t>
  </si>
  <si>
    <t>เก็บภาษี</t>
  </si>
  <si>
    <t>สามารถจัดเก็บ</t>
  </si>
  <si>
    <t>ภาษีได้ตาม</t>
  </si>
  <si>
    <t xml:space="preserve">โครงการจัดทำและปรับปรุงแผนที่ภาษี </t>
  </si>
  <si>
    <t>เพื่อใช้ในการจัดทำและปรับปรุง</t>
  </si>
  <si>
    <t>แผนที่ภาษี</t>
  </si>
  <si>
    <t>แผนที่ภาษีและ</t>
  </si>
  <si>
    <t>ทะเบียนทรัพย์สิน</t>
  </si>
  <si>
    <t>ของตำบลช้างซ้าย</t>
  </si>
  <si>
    <t>โครงการฝึกอบรมและศึกษาดูงานส่งเสริม</t>
  </si>
  <si>
    <t>การบริหารราชการด้วยหลักธรรมภิบาล</t>
  </si>
  <si>
    <t>เพื่อเสริมสร้างพฤติกรรมและวิธี</t>
  </si>
  <si>
    <t>การทำงานที่สุจริตโปร่งใสของ</t>
  </si>
  <si>
    <t>ข้าราชการ พนักงานเทศบาล</t>
  </si>
  <si>
    <t>จำนวน 12 เดือน</t>
  </si>
  <si>
    <t>สามารถสร้าง</t>
  </si>
  <si>
    <t>พฤติกรรมการ</t>
  </si>
  <si>
    <t>ทำงานที่โปร่ง</t>
  </si>
  <si>
    <t>ใสได้</t>
  </si>
  <si>
    <t>โครงการประกาศเจตจำนงค์ต่อต้านการ</t>
  </si>
  <si>
    <t>ทุจริตของผู้บริหารเทศบาลตำบลช้างซ้าย</t>
  </si>
  <si>
    <t>เพื่อสนับสนุนส่งเสริมและต่อต้าน</t>
  </si>
  <si>
    <t>การทุจริตของผู้บริหาร</t>
  </si>
  <si>
    <t xml:space="preserve"> กองคลัง</t>
  </si>
  <si>
    <t>รู้ได้มากขึ้น</t>
  </si>
  <si>
    <t xml:space="preserve">อันเป็นประโยชน์แก่ อปท. </t>
  </si>
  <si>
    <t>ในวันเทศบาล</t>
  </si>
  <si>
    <t>โครงการสนับสนุนกิจกรรมลูกเสือชาวบ้าน</t>
  </si>
  <si>
    <t>เพื่อเป็นค่าใช้จ่ายในการดำเนิน</t>
  </si>
  <si>
    <t>กิจกรรมของลูกเสือชาวบ้าน</t>
  </si>
  <si>
    <t>เพื่อสร้างความ</t>
  </si>
  <si>
    <t>สัมพันธ์อันดีของ</t>
  </si>
  <si>
    <t>สมาชิกลูกเสือ</t>
  </si>
  <si>
    <t>โครงการประเมินความพึงพอใจของประชาชน</t>
  </si>
  <si>
    <t>เพื่อประเมินความพึงพอใจของ</t>
  </si>
  <si>
    <t>ประชาชนในด้านต่างๆ ที่เกี่ยว</t>
  </si>
  <si>
    <t>ข้องกับการทำงานของเทศบาล</t>
  </si>
  <si>
    <t>เป็นไปโดยมี</t>
  </si>
  <si>
    <t>โครงการจัดทำสื่อประชาสัมพันธ์เทศบาล</t>
  </si>
  <si>
    <t>เพื่อเป็นค่าใช้จ่ายในการจัดทำสื่อ</t>
  </si>
  <si>
    <t>ประชาสัมพันธ์ผลการดำเนินงาน</t>
  </si>
  <si>
    <t>ของเทศบาลในรูปแบบต่างๆ</t>
  </si>
  <si>
    <t>สามารถประชา</t>
  </si>
  <si>
    <t>ของเทศบาลได้</t>
  </si>
  <si>
    <t>โครงการแสดงความอาลัยหรือถวายเป็น</t>
  </si>
  <si>
    <t>พระราชกุศลแด่พระบาทสมเด็จประปรมินทร</t>
  </si>
  <si>
    <t>มหาภูมิพลอดุลยเดช</t>
  </si>
  <si>
    <t>พระบาทสมเด็จ</t>
  </si>
  <si>
    <t>สามารถในการปฏิบัติหน้าที่</t>
  </si>
  <si>
    <t>6.2 แผนงานการศึกษา</t>
  </si>
  <si>
    <t>โครงการจัดซื้อวัสดุกีฬา</t>
  </si>
  <si>
    <t>เพื่อจัดซื้อวัสดุกีฬาเพื่อใช้ในการ</t>
  </si>
  <si>
    <t>ออกกำลังกายของเด็กและเยาวชน</t>
  </si>
  <si>
    <t>เพื่อให้ อสม.และผู้นำชุมชนมีความ</t>
  </si>
  <si>
    <t>รู้และแลกเปลี่ยน</t>
  </si>
  <si>
    <t>อสม.และผู้นำชุมชน</t>
  </si>
  <si>
    <t>ดำเนินกิจกรรมอย่าง</t>
  </si>
  <si>
    <t>ประชาชนมีสถานที่พักผ่อน และ</t>
  </si>
  <si>
    <t>จำนวนสวน</t>
  </si>
  <si>
    <t>สุขภาพที่เพิ่มขึ้น</t>
  </si>
  <si>
    <t>และทะเบียนทรัพย์สิน</t>
  </si>
  <si>
    <t>6.3 แผนงานสาธารณสุข</t>
  </si>
  <si>
    <t>โครงการลดขยะมูลฝอยภายในชุมชน</t>
  </si>
  <si>
    <t>โครงการตรวจสุขภาพประจำปี ผู้บริหาร</t>
  </si>
  <si>
    <t>สมาชิกสภาเทศบาล พนักงานเทศบาลและ</t>
  </si>
  <si>
    <t>พนักงานจ้างเทศบาลตำลช้างซ้าย</t>
  </si>
  <si>
    <t>เพื่อตรวจสุขภาพประจำปี</t>
  </si>
  <si>
    <t>บุคลากรมีสุขภาพ</t>
  </si>
  <si>
    <t>ดีขึ้น</t>
  </si>
  <si>
    <t>โครงการส่งเสริมการดำเนินงานและบริหาร</t>
  </si>
  <si>
    <t>จัดการระบบการแพทย์ฉุกเฉิน (EMS)</t>
  </si>
  <si>
    <t>6.4 แผนงานเคหะและชุมชน</t>
  </si>
  <si>
    <t>ค่าตรวจสอบและรังวัดที่ดิน</t>
  </si>
  <si>
    <t>เพื่อจ่ายเป็นค่าตรวจสอบและรัง</t>
  </si>
  <si>
    <t>วัดที่ดินเอใช้ในการดำเนินกิจการ</t>
  </si>
  <si>
    <t>ดำเนินการรังวัดที่ดิน</t>
  </si>
  <si>
    <t>โครงการปกป้องสถาบัน</t>
  </si>
  <si>
    <t>การปกป้องสถาบันพระมหากษัตริย์</t>
  </si>
  <si>
    <t xml:space="preserve">โครงการสืบสานประเพณี </t>
  </si>
  <si>
    <t>ออกพรรษา</t>
  </si>
  <si>
    <t>เพื่อส่งเสริมอนุรักษ์ประเพณีออกพรรษา</t>
  </si>
  <si>
    <t>6.5 แผนงานงบกลาง</t>
  </si>
  <si>
    <t>ค่าชำระหนี้เงินต้นและดอกเบี้ย</t>
  </si>
  <si>
    <t>เพื่อจ่ายเป็นค่าชำระหนี้เงินต้นและ</t>
  </si>
  <si>
    <t>ใความพึงพอใจ</t>
  </si>
  <si>
    <t xml:space="preserve"> การบริหาร</t>
  </si>
  <si>
    <t>กิจการของ</t>
  </si>
  <si>
    <t>เทศบาลมี</t>
  </si>
  <si>
    <t>เงินสมทบกองทุนประกันสังคม</t>
  </si>
  <si>
    <t>เพื่อจ่ายเป็นสมทบกองทุนประกัน</t>
  </si>
  <si>
    <t>สังคมแก่พนักงานจ้าง</t>
  </si>
  <si>
    <t>12 เดือน</t>
  </si>
  <si>
    <t>พนักงานจ้าง</t>
  </si>
  <si>
    <t>มีขวัญและกำลังใจ</t>
  </si>
  <si>
    <t>ทุกส่วนราชการ</t>
  </si>
  <si>
    <t>เงินสำรองจ่าย</t>
  </si>
  <si>
    <t>ฉุกเฉินของเทศบาล</t>
  </si>
  <si>
    <t>เพื่อจ่ายเป็นค่าใช้จ่ายในกรณี</t>
  </si>
  <si>
    <t>จำนวนครั้งที่</t>
  </si>
  <si>
    <t>ดำเนินการ</t>
  </si>
  <si>
    <t>การบริหารงาน</t>
  </si>
  <si>
    <t>มีประสิทิภาพ</t>
  </si>
  <si>
    <t>ทกส่วนราชการ</t>
  </si>
  <si>
    <t>ดอกเบี้ยธนาคาร</t>
  </si>
  <si>
    <t>ค่าบำรุงสมาคมสันนิบาตเทศบาล</t>
  </si>
  <si>
    <t>แห่งประเทศไทย</t>
  </si>
  <si>
    <t>เพื่อจ่ายเป็นค่าบำรุงสมาคม</t>
  </si>
  <si>
    <t>สันนิบาตเทศบาลในการดำเนิน</t>
  </si>
  <si>
    <t>เงินช่วยเหลือพิเศษ</t>
  </si>
  <si>
    <t>เพื่อจ่ายเป็นเงินช่วยเหลือพิเศษ</t>
  </si>
  <si>
    <t>ในกรณีพนักงานจ้างเสียชีวิต</t>
  </si>
  <si>
    <t>จำนวนการชดเชย</t>
  </si>
  <si>
    <t>พนักงานจ้างได้รับ</t>
  </si>
  <si>
    <t>ชดเชยเยียวยา</t>
  </si>
  <si>
    <t>เงินสมทบกองทุนบำเหน็จบำนาญข้าราชการ</t>
  </si>
  <si>
    <t>ส่วนท้องถิ่น (กบท.)</t>
  </si>
  <si>
    <t>เพื่อจ่ายเป็นเงินสมทบกองทุน</t>
  </si>
  <si>
    <t>บำเหน็จบำนาญข้าราชการส่วน</t>
  </si>
  <si>
    <t>ร้อยละความพึง</t>
  </si>
  <si>
    <t>อายุราชการ</t>
  </si>
  <si>
    <t>3.3 แผนงาน งบกลาง</t>
  </si>
  <si>
    <t>ค่าใช้จ่ายในการจัดการจราจร</t>
  </si>
  <si>
    <t>เพื่อจ่ายเป็นค่าใช้จ่ายเกี่ยวกับการ</t>
  </si>
  <si>
    <t>จัดการจราจรที่ประชาชนได้รับ</t>
  </si>
  <si>
    <t>ประโยชน์</t>
  </si>
  <si>
    <t xml:space="preserve"> 12 เดือน</t>
  </si>
  <si>
    <t>ร้อยละความ</t>
  </si>
  <si>
    <t>พึพอใจ</t>
  </si>
  <si>
    <t>พึงพอใจกาจัดการ</t>
  </si>
  <si>
    <t>จราจร</t>
  </si>
  <si>
    <t>ค่าสนับสนุนอาหารกลางวัน</t>
  </si>
  <si>
    <t>จำนวน  1  ครั้ง</t>
  </si>
  <si>
    <t>บริหารงานทัวไป</t>
  </si>
  <si>
    <t>เทศบลตำบลช้างซ้าย</t>
  </si>
  <si>
    <t>ครุภัณฑ์วิทยาศาสตร์การแพทย์</t>
  </si>
  <si>
    <t>ครุภัณฑ์โรงงาน</t>
  </si>
  <si>
    <t>2.1 แผนงาน บริหารงานทั่วไป</t>
  </si>
  <si>
    <t>อุดหนุนโคงการจัดตั้งศนย์รวม</t>
  </si>
  <si>
    <t>ข่าวสารการจัดซื้อจัดจ้างของหน่วย</t>
  </si>
  <si>
    <t>การบริหารราชการส่วนท้องถิ่น</t>
  </si>
  <si>
    <t>2.2 แผนงาน สร้างความเข้มแข็งให้กับชุมชน</t>
  </si>
  <si>
    <t>อุดหนนชุมชน 15 ชุมชน</t>
  </si>
  <si>
    <t>15 ชุมชน</t>
  </si>
  <si>
    <t>คณะกรรมการ</t>
  </si>
  <si>
    <t xml:space="preserve">  15 ชุมชน</t>
  </si>
  <si>
    <t xml:space="preserve">สำนัก </t>
  </si>
  <si>
    <t>คณกรรมการ</t>
  </si>
  <si>
    <t>หมู่บ้าน12</t>
  </si>
  <si>
    <t xml:space="preserve">หมู่บ้าน </t>
  </si>
  <si>
    <t xml:space="preserve"> เทศบาลตำบลช้างซ้าย</t>
  </si>
  <si>
    <t>รัฐพิธี ราชพิธี ศาสนพิธี</t>
  </si>
  <si>
    <t>เพื่อส่งเสริมค่าใช้จ่ายในการ</t>
  </si>
  <si>
    <t>จัดงานรัฐพิธี งานพิธีต่างๆ</t>
  </si>
  <si>
    <t>ปีละ 1 คั้ง</t>
  </si>
  <si>
    <t>สามารถส่งเสริม การ</t>
  </si>
  <si>
    <t>ที่ทำการ</t>
  </si>
  <si>
    <t>โครงการค่าใช้จ่ายในการจัดงาน</t>
  </si>
  <si>
    <t>โครงการสนับสนุนการจัดทำเรือ</t>
  </si>
  <si>
    <t>พนมพระ</t>
  </si>
  <si>
    <t>เพื่อสนับสนุนการจัดทำเรือ</t>
  </si>
  <si>
    <t>จำนวน 3 แห่ง</t>
  </si>
  <si>
    <t>สนับสนุนการจัดทำเรือ</t>
  </si>
  <si>
    <t>วัดกงตาก</t>
  </si>
  <si>
    <t>วัดปากคู</t>
  </si>
  <si>
    <t>สน.ไทรงาม</t>
  </si>
  <si>
    <t>5.1 แผนงาน การศาสนา วัฒนธรรม และนันทนาการ</t>
  </si>
  <si>
    <t>นักเรียน นักศึกษา เยาวชน และ</t>
  </si>
  <si>
    <t>โครงการจัดการแข่งขันกีฬา กรีฑา</t>
  </si>
  <si>
    <t>เพื่อสนับสนุนการจัดการ</t>
  </si>
  <si>
    <t>แข่งขันกีฬาระดับอำเภอ</t>
  </si>
  <si>
    <t>สนับสนุนการจัดการ</t>
  </si>
  <si>
    <t>ปกครอง  อ.</t>
  </si>
  <si>
    <t>โครงการจัดจ้างครูจ้างสอนวิชา</t>
  </si>
  <si>
    <t>ที่ขาดแคลน</t>
  </si>
  <si>
    <t>เพื่อสนับสนุนงบประมาณ</t>
  </si>
  <si>
    <t>ในการจัดจ้างครูจ้างสอน</t>
  </si>
  <si>
    <t>โรงเรียนทั้ 6 แห่ง</t>
  </si>
  <si>
    <t>มีบุคากรครเพียงพอ</t>
  </si>
  <si>
    <t>ทั้ง 6 แห่ง</t>
  </si>
  <si>
    <t>ในเขตตำบล</t>
  </si>
  <si>
    <t>อุดหนุนคณะกรรมการหมู่บ้าน</t>
  </si>
  <si>
    <t>ขยายเขตไฟฟ้า</t>
  </si>
  <si>
    <t xml:space="preserve">                                                                                 รายละเอียดโครงการพัฒนา</t>
  </si>
  <si>
    <t xml:space="preserve">                                                                                   รายละเอียดโครงการพัฒนา</t>
  </si>
  <si>
    <t xml:space="preserve">    อาหารแห้ง</t>
  </si>
  <si>
    <t xml:space="preserve">    ขอพรจากผู้สูงอายุ</t>
  </si>
  <si>
    <t xml:space="preserve">    6.1 แผนงานบริหารทั่วไป</t>
  </si>
  <si>
    <r>
      <t>1) การออกแบบการติดตามและประเมินผล   การออกแบบเพื่อการติดตามแล</t>
    </r>
    <r>
      <rPr>
        <sz val="14"/>
        <rFont val="TH SarabunIT๙"/>
        <family val="2"/>
      </rPr>
      <t>ประเมินผลแผนพัฒนามีเป้า</t>
    </r>
  </si>
  <si>
    <r>
      <t xml:space="preserve">2) วิธีการเก็บรวบรวมข้อมูลการติดตามและประเมินผลยุทธศาสตร์ โครงการพัฒนา </t>
    </r>
    <r>
      <rPr>
        <sz val="14"/>
        <rFont val="TH SarabunIT๙"/>
        <family val="2"/>
      </rPr>
      <t>โดยการสำรวจเป็นการ</t>
    </r>
  </si>
  <si>
    <t>การจัดทำแผนพัฒนาขององค์กรปกครองส่วนท้องถิ่น พ.ศ. 2548 และที่แก้ไข พ.ศ. 2559 ข้อ 29</t>
  </si>
  <si>
    <t>ถนน คสล.กว้าง6 เมตร</t>
  </si>
  <si>
    <t>2.3 แผนงาน การศึกษา</t>
  </si>
  <si>
    <t xml:space="preserve">   1.1 แผนงานเคหะและชุมชน</t>
  </si>
  <si>
    <t xml:space="preserve">   2.1 แผนงานการศึกษา</t>
  </si>
  <si>
    <t xml:space="preserve">   2.2 แผนงานสาธารณสุข</t>
  </si>
  <si>
    <t xml:space="preserve">   2.3 แผนงานสังคมสงเคราะห์</t>
  </si>
  <si>
    <t xml:space="preserve">   2.4 แผนงานเคหะและชุมชน</t>
  </si>
  <si>
    <t xml:space="preserve">   2.5 แผนงานสร้างความเข้มแข็งของชุมชน</t>
  </si>
  <si>
    <t xml:space="preserve">   2.6 แผนงานการศาสนาวัฒนธรรมและนันทนาการ</t>
  </si>
  <si>
    <t xml:space="preserve">  2.7 แผนงานงบกลาง</t>
  </si>
  <si>
    <r>
      <t xml:space="preserve">  </t>
    </r>
    <r>
      <rPr>
        <sz val="16"/>
        <color theme="1"/>
        <rFont val="TH SarabunIT๙"/>
        <family val="2"/>
      </rPr>
      <t xml:space="preserve"> 3.2 แผนงานเคหะชุมชน</t>
    </r>
  </si>
  <si>
    <t xml:space="preserve">   จัดการท่องเที่ยวทรัพยากรธรรมชาติ</t>
  </si>
  <si>
    <t xml:space="preserve">   และสิ่งแวดล้อม</t>
  </si>
  <si>
    <t xml:space="preserve">   4.1 แผนงาน สาธารณสุข</t>
  </si>
  <si>
    <t xml:space="preserve">   4.2 แผนงาน เคหะและชุมชน</t>
  </si>
  <si>
    <t xml:space="preserve">   3.3 แผนงานงบกลาง</t>
  </si>
  <si>
    <t xml:space="preserve">    3.1 แผนงานการรักษาความสงบเรียบร้อย</t>
  </si>
  <si>
    <t xml:space="preserve">    5.1 แผนงาน บริหารทั่วไป</t>
  </si>
  <si>
    <t xml:space="preserve">    5.2 แผนงาน เคหะชุมชน</t>
  </si>
  <si>
    <t xml:space="preserve">   6.2 แผนงานการศึกษา</t>
  </si>
  <si>
    <t xml:space="preserve">   6.3  แผนงานสาธารณสุข</t>
  </si>
  <si>
    <t xml:space="preserve">   6.5 แผนงานงบกลาง</t>
  </si>
  <si>
    <t>รวมทั้ง 6 ยุทธศาสตร์</t>
  </si>
  <si>
    <t xml:space="preserve">   6.4 แผนงานเคหะและชุมชน</t>
  </si>
  <si>
    <t xml:space="preserve">   6.1  แผนงานบริหารงานทั่วไป</t>
  </si>
  <si>
    <t>1.คอมพิวเตอร์  4  ชุด</t>
  </si>
  <si>
    <t xml:space="preserve">1.โต๊ะทำงานพร้อมเก้าอี้ </t>
  </si>
  <si>
    <t xml:space="preserve">3 เครื่องถ่ายเอกสาร </t>
  </si>
  <si>
    <t>4.พัดลม</t>
  </si>
  <si>
    <t>2. ตู้เก็บเอกสาร</t>
  </si>
  <si>
    <t>4.มอนิเตอร์ 4 เครื่อง</t>
  </si>
  <si>
    <t>3.เครื่องสำรองกระแสไฟฟ้า</t>
  </si>
  <si>
    <t>2.เครื่องพิมพ์  4 ชุด</t>
  </si>
  <si>
    <t>3.เครื่องกรองน้ำ</t>
  </si>
  <si>
    <t>4.เครื่องทำน้ำร้อน-เย็น</t>
  </si>
  <si>
    <t>1.โทรทัศน์สี</t>
  </si>
  <si>
    <t>2.จอรับภาพ</t>
  </si>
  <si>
    <t>3.เครื่องมัลติมีเดียโปรเจคเตอร์</t>
  </si>
  <si>
    <t>4.ไฟแวบ</t>
  </si>
  <si>
    <t>ครุภัณฑ์โฆษณาและเผยแพร่</t>
  </si>
  <si>
    <t>1.เครื่องขยายเสียง 1 ชุด</t>
  </si>
  <si>
    <t>2.เครื่องรับส่งวิทยุ 1 ชุด</t>
  </si>
  <si>
    <t>4.เครื่องบันทึกเสียง 1 ชุด</t>
  </si>
  <si>
    <t>3.เครื่องเล่นซีดี 1 ชุด</t>
  </si>
  <si>
    <t>ครุภัณฑายานพาหนะและขนส่ง</t>
  </si>
  <si>
    <t>1.รถยกของ 1 คัน</t>
  </si>
  <si>
    <t>2.รถยนต์นั่ง 1 คัน</t>
  </si>
  <si>
    <t>3.รถกระบะบรรทุก 1 คัน</t>
  </si>
  <si>
    <t>.</t>
  </si>
  <si>
    <t>2.เรือยนต์ 1 ลำ</t>
  </si>
  <si>
    <t>3.รถกู้ชีพกู้ภัย 1 คัน</t>
  </si>
  <si>
    <t>4.เครื่องยนต์ 1 เครื่อง</t>
  </si>
  <si>
    <t>1.เครื่องรับส่งวิทยุ</t>
  </si>
  <si>
    <t>2.เครื่องวัดความถี่คลื่นวิทยุ</t>
  </si>
  <si>
    <t>3.แผงกั้นจราจร</t>
  </si>
  <si>
    <t>4.ป้ายสามเหลี่ยมหยุดดตรวจ</t>
  </si>
  <si>
    <t>3.ถังดับเพลิง 10 เครื่อง</t>
  </si>
  <si>
    <t>1.รถบรรทุกน้ำ 1 คัน</t>
  </si>
  <si>
    <t>1.เรือไฟเบอร์ 2 ลำ</t>
  </si>
  <si>
    <t>4.ชุดดับเพลิง  1ชุด</t>
  </si>
  <si>
    <t>2.รถลากเข็น 1 คัน</t>
  </si>
  <si>
    <t>ครุภัณฑ์การศึกษา</t>
  </si>
  <si>
    <t xml:space="preserve">1.โต๊ะนักเรียน </t>
  </si>
  <si>
    <t>2.เก้าอี้นักเรียน</t>
  </si>
  <si>
    <t>3.เครื่องเขียนตัวอักษร</t>
  </si>
  <si>
    <t>4.จักรธรรมดา</t>
  </si>
  <si>
    <t>ครุภัณฑ์กีฬา</t>
  </si>
  <si>
    <t>1.เครื่องออกกำลังกายกลางแจ้ง</t>
  </si>
  <si>
    <t>1.เครื่องชั่งน้ำหนัก</t>
  </si>
  <si>
    <t>2.เครื่องวัดความสูง</t>
  </si>
  <si>
    <t>3.เครื่องตรวจไขมัน</t>
  </si>
  <si>
    <t>4.เครืองวัดความดันโลหิต</t>
  </si>
  <si>
    <t>1.เครื่องเชื่อมโลหะ</t>
  </si>
  <si>
    <t>2.เครื่องผสมคอนกรีต</t>
  </si>
  <si>
    <t>3.เครื่องตีเส้น</t>
  </si>
  <si>
    <t>4.รถบดอัดขยะ</t>
  </si>
  <si>
    <t>2.หม้อแปลงไฟฟ้า</t>
  </si>
  <si>
    <t>1.เครื่องกำเนิดไฟฟ้า</t>
  </si>
  <si>
    <t>1.เครื่องปั๊มน้ำ</t>
  </si>
  <si>
    <t>2.กบไฟฟ้า</t>
  </si>
  <si>
    <t>3.เลื่อยเดือนไฟฟ้า</t>
  </si>
  <si>
    <t>4.สว่านไฟฟ้า</t>
  </si>
  <si>
    <t>เพื่อส่งเสริมการดำเนิน</t>
  </si>
  <si>
    <t>กิจกรรมของชุมชนในการ</t>
  </si>
  <si>
    <t>สร้างความเข็มแข็งในชุมชน</t>
  </si>
  <si>
    <t>กิจกรรมเพื่อสร้างความเข้ม</t>
  </si>
  <si>
    <t>แข็งในหมู่บ้าน</t>
  </si>
  <si>
    <t xml:space="preserve"> ชุมชนมีความเข้มแข็งขึ้น</t>
  </si>
  <si>
    <t>หมู่บ้านมีความเข้มแข็งขึ้น</t>
  </si>
  <si>
    <t>เพื่อส่งเสริมการจัดกิจกรรมวัน</t>
  </si>
  <si>
    <t>4.พัดลมไอน้ำ/พัดลมเพดาน</t>
  </si>
  <si>
    <t xml:space="preserve">5.รถเข็น </t>
  </si>
  <si>
    <t>สายไสกล้วย-คลองฮาย</t>
  </si>
  <si>
    <t>เชื่อมต่อ ตำบลกรูด</t>
  </si>
  <si>
    <t>พร้อมบ่อพักและรางวี</t>
  </si>
  <si>
    <t>คาล.จากสามแยกท่าทอง</t>
  </si>
  <si>
    <t>ม.1-ท่อลอดเหลี่ยม</t>
  </si>
  <si>
    <t>(ปลายคลองฉิมหวัง) ม.3</t>
  </si>
  <si>
    <t>หมู่ที่ 1 ตำบลท่าทองใหม่</t>
  </si>
  <si>
    <t>เชื่อมต่อ หมู่ที่ 2 ตำบล</t>
  </si>
  <si>
    <t>ทุ่งกง อำเภอกาญจนดิษฐ์</t>
  </si>
  <si>
    <t>เพื่อป้องกันปัญหา</t>
  </si>
  <si>
    <t>น้ำท่วมขัง/ผิวจราจร</t>
  </si>
  <si>
    <t>ถนนไม่ให้ชำรุด</t>
  </si>
  <si>
    <t>วางท่อคสล.</t>
  </si>
  <si>
    <t>1.00x1.00 ม.</t>
  </si>
  <si>
    <t>ชั้น 3 มอก.</t>
  </si>
  <si>
    <t>28/2528</t>
  </si>
  <si>
    <t>จำนวนไม่น้อย</t>
  </si>
  <si>
    <t>กว่า 3,280</t>
  </si>
  <si>
    <t>ประชาชนในพื้น</t>
  </si>
  <si>
    <t>ที่หมดบัญหาน้ำ</t>
  </si>
  <si>
    <t>ท่วมขัง/ผิวจราจร</t>
  </si>
  <si>
    <t>ถนนไม่ชำรุด</t>
  </si>
  <si>
    <t>ขัง/ผิวจราจร</t>
  </si>
  <si>
    <t>ไม่ชำรุด</t>
  </si>
  <si>
    <t>เมตร</t>
  </si>
  <si>
    <t xml:space="preserve">ยาว 3,800 </t>
  </si>
  <si>
    <t xml:space="preserve">ขนาด </t>
  </si>
  <si>
    <t>ท่อน พร้อมบ่อ</t>
  </si>
  <si>
    <t xml:space="preserve">พัก คสล. </t>
  </si>
  <si>
    <t>กรีตสายห้วยพลา-วังหวาย</t>
  </si>
  <si>
    <t>หมู่ที่ 10 ตำบลช้างขวา</t>
  </si>
  <si>
    <t>ยาว 1,550 เมตร</t>
  </si>
  <si>
    <t>ก่อสร้างถนนคอนกรีตเสริม</t>
  </si>
  <si>
    <t>หมู่ที่ 4 ตำบลช้างขวา</t>
  </si>
  <si>
    <t xml:space="preserve">เชื่อมต่อ  หมู่ที่ 5 </t>
  </si>
  <si>
    <t>ยาว 2,140 เมตร</t>
  </si>
  <si>
    <t>เชื่อมต่อ หมู่ที่ 9</t>
  </si>
  <si>
    <t>ยาว 800 เมตาร</t>
  </si>
  <si>
    <t>ตำบลกรูด</t>
  </si>
  <si>
    <t>หมู่ที่ 5 ตำบลคลองสระ</t>
  </si>
  <si>
    <t>ตำบลท่าอุแท</t>
  </si>
  <si>
    <t>ยาว 3,215 เมตร</t>
  </si>
  <si>
    <t>เหล็ก ถนนสายเขาอุ้มลูก</t>
  </si>
  <si>
    <t>หมู่ที่ 7 ตำบลคลองสระ</t>
  </si>
  <si>
    <t>เชื่อมต่อ หมู่ที่ 5</t>
  </si>
  <si>
    <t>ยาว 2,200 เมตร</t>
  </si>
  <si>
    <t>เที่ยวและอนุ</t>
  </si>
  <si>
    <t>รักษ์ทรัพยากร</t>
  </si>
  <si>
    <t>ด้านการท่อง</t>
  </si>
  <si>
    <t>เที่ยวทรัพยากร</t>
  </si>
  <si>
    <t>การศาสนา</t>
  </si>
  <si>
    <t>เหล็ก ถนนสายน้ำตำภูริน</t>
  </si>
  <si>
    <t>(ต่อจากเดิม)</t>
  </si>
  <si>
    <t>เหล็ก สายซอยเขาอำไพ</t>
  </si>
  <si>
    <t>หมู่ที่ 6 บ้านเขาหินปูน</t>
  </si>
  <si>
    <t>หมู่ที่ 8 ตำบลคลองสระ</t>
  </si>
  <si>
    <t>การคมนาคมเข้าสู่</t>
  </si>
  <si>
    <t>เหล็กสายน้ำตกเพชร</t>
  </si>
  <si>
    <t>พนมวัฒน์ หมู่ที่ 4</t>
  </si>
  <si>
    <t>เหล็กถนนสายคีรีรอบ</t>
  </si>
  <si>
    <t>กงต่อ หมู่ที่ 4</t>
  </si>
  <si>
    <t>หมู่ที่ 9 ตำบลคลองสระ</t>
  </si>
  <si>
    <t>เหล็ก สายกองทุน-ในพรุ</t>
  </si>
  <si>
    <t>ขุดลอกคลองกรุงชิง</t>
  </si>
  <si>
    <t>เชื่อมต่อ หมู่ที่ 8</t>
  </si>
  <si>
    <t>เพื่อให้ประชาชนมี</t>
  </si>
  <si>
    <t>แหล่งน้ำไว้ใช้ใน</t>
  </si>
  <si>
    <t>ฤดูแล้งอย่างทั่วถึง</t>
  </si>
  <si>
    <t>ขุกลอกคลอง</t>
  </si>
  <si>
    <t>กว้างเฉลี่ย 10 เมตร</t>
  </si>
  <si>
    <t>ยาว 10,000 เมตร</t>
  </si>
  <si>
    <t>ลึกเฉลี่ย 5 เมตร</t>
  </si>
  <si>
    <t>น้ำใช้เพียงพอ</t>
  </si>
  <si>
    <t>น้ำใช้เพรบงพอ</t>
  </si>
  <si>
    <t>ปรับปรุงผิวจราจรพารา</t>
  </si>
  <si>
    <t>สายสี่แยกดอนเค็จ หมู่ที่ 2</t>
  </si>
  <si>
    <t>ตำบลตะเคียนทอง เชื่อมต่อ</t>
  </si>
  <si>
    <t>หมี่ที่ 14 ตำบลช้างขวา</t>
  </si>
  <si>
    <t>ปรับปรุงผิวจราจร</t>
  </si>
  <si>
    <t>กว้าง 9 เมตร</t>
  </si>
  <si>
    <t>ตะเคียนทอง</t>
  </si>
  <si>
    <t>การเพิ่มศักย</t>
  </si>
  <si>
    <t>ภาพการแข่ง</t>
  </si>
  <si>
    <t>ขันภาคเกษตร</t>
  </si>
  <si>
    <t>และอุตสาห</t>
  </si>
  <si>
    <t>กรรม</t>
  </si>
  <si>
    <t>สร้างความเข้ม</t>
  </si>
  <si>
    <t>แข็งของชุมชน</t>
  </si>
  <si>
    <t>ก่อสร้างอาคารเอนก</t>
  </si>
  <si>
    <t>ประสงค์เพื่อส่งเสริมและ</t>
  </si>
  <si>
    <t>สนับสนุนการจัดตั้งตลาด</t>
  </si>
  <si>
    <t>ประชารัฐต้อมชม "หลาด</t>
  </si>
  <si>
    <t>ท่าทองเมืองเก่า" ณ พิพิธ</t>
  </si>
  <si>
    <t>ภัณฑ์ประวัติศาสตร์เมือง</t>
  </si>
  <si>
    <t>ทาทอง (วัดเขาพระนิ่ม)</t>
  </si>
  <si>
    <t>หมู่ที่ 1 ตำบลท่าทอง</t>
  </si>
  <si>
    <t>1.เพื่อยกระดับ</t>
  </si>
  <si>
    <t>ศักยภาพการตลาด</t>
  </si>
  <si>
    <t>และประชาสัมพันธ์</t>
  </si>
  <si>
    <t>การท่องเที่ยว วิถี</t>
  </si>
  <si>
    <t>ชุมชนของตำบล</t>
  </si>
  <si>
    <t>2.เพื่อเพิ่มศักยภาพ</t>
  </si>
  <si>
    <t>ชุมชนด้านอาชีพและ</t>
  </si>
  <si>
    <t>รายได้ในลักษณะของ</t>
  </si>
  <si>
    <t>เศรษฐกิจพอเพียง</t>
  </si>
  <si>
    <t>ก่อสร้างอาคาร</t>
  </si>
  <si>
    <t xml:space="preserve">เอนกประสงค์ </t>
  </si>
  <si>
    <t>กว้าง 20 เมตร</t>
  </si>
  <si>
    <t>เอนกประสงค์</t>
  </si>
  <si>
    <t>สามารถยกระดับ</t>
  </si>
  <si>
    <t>ศักยภาพการ</t>
  </si>
  <si>
    <t>ตลาดของชุมชน</t>
  </si>
  <si>
    <t>แบบ ผ. 02</t>
  </si>
  <si>
    <t>2. บัญชีโครงการพัฒนาท้องถิ่น</t>
  </si>
  <si>
    <t>ตามแบบเทศบาลตำบลช้างซ้ายกำหนด</t>
  </si>
  <si>
    <t>ระยะทาง 500 เมตร</t>
  </si>
  <si>
    <t>ลาดยางสายไสขาม-</t>
  </si>
  <si>
    <t>หมู่ที่  1</t>
  </si>
  <si>
    <t>ปรับปรุงถนน กว้าง 6.00 เมตร</t>
  </si>
  <si>
    <t xml:space="preserve">นานาค หมู่ที่ 2 </t>
  </si>
  <si>
    <t>ระยะทาง 1,000 เมตร</t>
  </si>
  <si>
    <t>ระยะทาง 700 เมตร</t>
  </si>
  <si>
    <t>ห้วยคลุ้ม หมู่ที่ 2</t>
  </si>
  <si>
    <t xml:space="preserve">หมู่ที่ 2 </t>
  </si>
  <si>
    <t>สายไสขาม-บ้านกรูด</t>
  </si>
  <si>
    <t>(สำนักไฟ) หมู่ที่ 2</t>
  </si>
  <si>
    <t>สายไสขาม-ห้วยด่าน</t>
  </si>
  <si>
    <t xml:space="preserve">ปรับปรุงถนนที่ชำรุด กว้าง 4.50 เมตร  </t>
  </si>
  <si>
    <t>ปรับปรุงถนนที่ชำรุด กว้าง 5.00 เมตร</t>
  </si>
  <si>
    <t xml:space="preserve"> -ก่อสร้างถนน คสล.กว้าง 4.50 เมตร</t>
  </si>
  <si>
    <t>ระยะทาง 500 เมตร  หนา 0.15 เมตร</t>
  </si>
  <si>
    <t>คสล.สายวัดปากคู -</t>
  </si>
  <si>
    <t>สะพานกะแดะ หมู่ที่ 1</t>
  </si>
  <si>
    <t xml:space="preserve"> -ก่อสร้างถนน คสล.กว้างข้างละ 1 เมตร</t>
  </si>
  <si>
    <t>ระยะทาง 120 เมตร หนา 0.15 เมตร</t>
  </si>
  <si>
    <t>ระยะทาง 900 เมตร</t>
  </si>
  <si>
    <t>ลาดยางสายปากคู-</t>
  </si>
  <si>
    <t>ไสตอ หมู่ที่ 1</t>
  </si>
  <si>
    <t xml:space="preserve"> -ปรับปรุงถนนที่ชำรุด กว้าง 6.00 เมตร</t>
  </si>
  <si>
    <t xml:space="preserve"> -ปรับปรุงถนนที่ชำรุด กว้าง 5.00 เมตร</t>
  </si>
  <si>
    <t>คสล.สายสำนักสงฆ์</t>
  </si>
  <si>
    <t>ไทรงาม-โรงเรียนบ้าน</t>
  </si>
  <si>
    <t>ห้วยด่าน หมู่ที่ 2</t>
  </si>
  <si>
    <t>ระยะทาง 500 เมตร หนา 0.15 เมตร</t>
  </si>
  <si>
    <t xml:space="preserve">ระยะทาง  600  เมตร   </t>
  </si>
  <si>
    <t>ระยะทาง 600  เมตร หนา 0.05 เมตร</t>
  </si>
  <si>
    <t xml:space="preserve"> -ปรับปรุงถนนที่ชำรุด กว้าง 5.00 เมตร  </t>
  </si>
  <si>
    <t>ลาดยางสายคอกวัว</t>
  </si>
  <si>
    <t>ระยะทาง  500 เมตร</t>
  </si>
  <si>
    <t>ลาดยางสายคลองสายมด</t>
  </si>
  <si>
    <t>ปรับปรุงถนนที่ชำรุด กว้าง 6.00 เมตร</t>
  </si>
  <si>
    <t>ลาดยางสายสำนักสงฆ์</t>
  </si>
  <si>
    <t>ไทรงาม  หมู่ที่ 2</t>
  </si>
  <si>
    <t>ลาดยางสายต้นหมัก-</t>
  </si>
  <si>
    <t>ระยะทาง 800 เมตร</t>
  </si>
  <si>
    <t>ปรับปรุงถนนที่ชำรุด กว้าง 7.00 เมตร</t>
  </si>
  <si>
    <t xml:space="preserve">ห้วยด่าน หมู่ที่ 2,6 </t>
  </si>
  <si>
    <t>หมู่ที่ 3</t>
  </si>
  <si>
    <t>ระยะทาง 500  เมตร</t>
  </si>
  <si>
    <t>ลาดยางสายหัวหมากบน</t>
  </si>
  <si>
    <t>ปรับปรุงถนนที่ชำรุด กว้าง 8.00 เมตร</t>
  </si>
  <si>
    <t xml:space="preserve">ลาดยางสายเจษฎา  </t>
  </si>
  <si>
    <t>ลาดยางสายเจริญสุข</t>
  </si>
  <si>
    <t>ลาดยางสายราษฎร์อุทิศ</t>
  </si>
  <si>
    <t>ลาดยางสายบ่อหลวง</t>
  </si>
  <si>
    <t xml:space="preserve"> -ก่อสร้างถนนลาดยาง กว้าง 5.00 เมตร</t>
  </si>
  <si>
    <t>หินคลุกสายคลองพัง</t>
  </si>
  <si>
    <t>กว้าง 5.00 เมตร ระยะทาง 1,200 เมตร</t>
  </si>
  <si>
    <t xml:space="preserve"> -ปรับปรุงถนนลงหินคลุก </t>
  </si>
  <si>
    <t>เพื่อป้องกันน้ำกัดเซาะบริเวณตลิ่ง</t>
  </si>
  <si>
    <t>คสล.สายดอนเนียง</t>
  </si>
  <si>
    <t>หมู่ที่ 4</t>
  </si>
  <si>
    <t xml:space="preserve"> -ก่อสร้างถนน คสล. กว้าง 5.00 เมตร</t>
  </si>
  <si>
    <t>คสล.สายดอนกลาง 1</t>
  </si>
  <si>
    <t xml:space="preserve"> -ก่อสร้างถนน คสล. กว้าง 4.00 เมตร</t>
  </si>
  <si>
    <t xml:space="preserve"> ระยะทาง 500 เมตร หนา 0.15 เมตร</t>
  </si>
  <si>
    <t>ลาดยางสายดอนกลาง</t>
  </si>
  <si>
    <t>คสล.ซอยดอนเนียง-</t>
  </si>
  <si>
    <t>ไสขุนอินทร์ หมู่ที่ 4</t>
  </si>
  <si>
    <t xml:space="preserve">ซอยดอนกลาง 3 </t>
  </si>
  <si>
    <t>(ต้นบก) หมู่ที่ 4</t>
  </si>
  <si>
    <t xml:space="preserve"> -ปรับปรุงถนนที่ชำรุด</t>
  </si>
  <si>
    <t xml:space="preserve"> ระยะทาง 550 เมตร หนา 0.15 เมตร</t>
  </si>
  <si>
    <t xml:space="preserve">คสล. ซอยมั่งคั่ง  </t>
  </si>
  <si>
    <t xml:space="preserve"> ซอยบ้านสมภัก</t>
  </si>
  <si>
    <t>(ข้างอู่ซ่อมรถ) หมู่ที่ 4</t>
  </si>
  <si>
    <t xml:space="preserve"> -ปรับปรุงถนน กว้าง 4.00 เมตร</t>
  </si>
  <si>
    <t>คสล.ซอยหลังตลาด</t>
  </si>
  <si>
    <t>นัดกงตาก หมู่ที่ 4</t>
  </si>
  <si>
    <t>ซอยดอนเนียง-</t>
  </si>
  <si>
    <t xml:space="preserve"> -ปรับปรุงถนน กว้าง 5.00 เมตร</t>
  </si>
  <si>
    <t>ซอยนายพิสิฎฐ์ สุขเยาว์</t>
  </si>
  <si>
    <t>ซอยชอบมิตร หมู่ที่ 4</t>
  </si>
  <si>
    <t>ห้วยชัน หมู่ที่ 4</t>
  </si>
  <si>
    <t xml:space="preserve"> -ก่อสร้างถนน กว้าง 5.00 เมตร</t>
  </si>
  <si>
    <t>ไร่ออก หมู่ที่ 4</t>
  </si>
  <si>
    <t>คสล.สายไสขุนอินทร์</t>
  </si>
  <si>
    <t>ดอนเนียง หมู่ที่ 5</t>
  </si>
  <si>
    <t>ลาดยางสายไสขุนอินทร์</t>
  </si>
  <si>
    <t>หนองค้อ หมู่ที่ 5</t>
  </si>
  <si>
    <t xml:space="preserve"> -ปรับปรุงถนนที่ชำรุด กว้าง 8.00 เมตร</t>
  </si>
  <si>
    <t>ระยะทาง 750  เมตร</t>
  </si>
  <si>
    <t>ลาดยางสายห้วยด่าน -</t>
  </si>
  <si>
    <t>ไสขาม หมู่ที่ 6</t>
  </si>
  <si>
    <t>ระยะทาง 300  เมตร</t>
  </si>
  <si>
    <t>ระยะทาง 600  เมตร</t>
  </si>
  <si>
    <t>สายนายประดิษฐ์</t>
  </si>
  <si>
    <t>ถ้ำเพชราชา หมู่ที่ 6</t>
  </si>
  <si>
    <t>สายบ้านผู้ใหญ่รงค์</t>
  </si>
  <si>
    <t xml:space="preserve"> หมู่ที่ 6</t>
  </si>
  <si>
    <t>ระยะทาง 400  เมตร</t>
  </si>
  <si>
    <t>หมู่ที่ 7</t>
  </si>
  <si>
    <t>หมู่ที่ 6 , 9</t>
  </si>
  <si>
    <t>ลาดยางสายเหนือคลอง</t>
  </si>
  <si>
    <t>ระยะทาง 1,000  เมตร</t>
  </si>
  <si>
    <t>ลาดยางสายวังอ่าง</t>
  </si>
  <si>
    <t xml:space="preserve">ลาดยางสายศาลา </t>
  </si>
  <si>
    <t>หมู่บ้าน  หมู่ที่ 7</t>
  </si>
  <si>
    <t xml:space="preserve">ลาดยางซอยห้วยรวย </t>
  </si>
  <si>
    <t>ออมทรัพย์ หมู่ที่ 8</t>
  </si>
  <si>
    <t>ลาดยางซอยนายลอบ</t>
  </si>
  <si>
    <t>หมู่ที่ 8</t>
  </si>
  <si>
    <t xml:space="preserve">ลาดยางสายร่มเย็น </t>
  </si>
  <si>
    <t>ลาดยางสายหน้าควน</t>
  </si>
  <si>
    <t>หัวหมากล่าง หมู่ที่ 8</t>
  </si>
  <si>
    <t>ลาดยางสายบ่อลูกรัง</t>
  </si>
  <si>
    <t>ลาดยางสายควนราชา -</t>
  </si>
  <si>
    <t>สระน้ำ รพช. หมู่ที่ 8</t>
  </si>
  <si>
    <t xml:space="preserve"> -ก่อสร้างถนนที่ชำรุด กว้าง 5.00 เมตร</t>
  </si>
  <si>
    <t>ลาดยางสายตัดใหม่-</t>
  </si>
  <si>
    <t>คสล.สายไสกล้วย-</t>
  </si>
  <si>
    <t>คลองฮาย หมู่ที่ 9</t>
  </si>
  <si>
    <t xml:space="preserve"> หมู่ที่ 9</t>
  </si>
  <si>
    <t>ลาดยางสายศรีควนทอง</t>
  </si>
  <si>
    <t>ลาดยางสายไสกล้วย -</t>
  </si>
  <si>
    <t>หมู่ที่ 9</t>
  </si>
  <si>
    <t xml:space="preserve">ลาดยางสายช่องเขา </t>
  </si>
  <si>
    <t>ลาดยางสายช่องหมอ -</t>
  </si>
  <si>
    <t>ลาดยางสายคลองฮาย -</t>
  </si>
  <si>
    <t>คลองสายมด หมู่ที่ 9</t>
  </si>
  <si>
    <t>ลาดยางสายคลองฮาย</t>
  </si>
  <si>
    <t>คลองฮาย หมู่ที่ 9 ,12</t>
  </si>
  <si>
    <t>ลาดยางสายคลองฮาย-</t>
  </si>
  <si>
    <t>ป่าร่อน หมู่ที่ 9</t>
  </si>
  <si>
    <t>ท่าเฟือง หมู่ที่ 9</t>
  </si>
  <si>
    <t>ลาดยางสายเขาถ้ำพระ</t>
  </si>
  <si>
    <t>สายคลองฮาย-</t>
  </si>
  <si>
    <t>เขาพนมไหน หมู่ที่ 9</t>
  </si>
  <si>
    <t>โครงการก่อสร้าง</t>
  </si>
  <si>
    <t>ก่อสร้างสะพาน คสล. จำนวน 2 แห่ง</t>
  </si>
  <si>
    <t xml:space="preserve"> - สะพาน คสล.คลองพระปิด หมู่ที่ 2</t>
  </si>
  <si>
    <t xml:space="preserve"> - สะพาน คสล.ช่องเขา-คลองฮาย หมู่ที่ 9</t>
  </si>
  <si>
    <t>คลองฮาย หมู่ที่ 10</t>
  </si>
  <si>
    <t>ลาดยางสายควนราชา-</t>
  </si>
  <si>
    <t>สระน้ำ หมู่ที่ 10</t>
  </si>
  <si>
    <t>หมู่ที่ 10</t>
  </si>
  <si>
    <t>สายไสกล้วย-ถ้ำเพชราชา</t>
  </si>
  <si>
    <t xml:space="preserve"> -ปรับปรุงถนนบดอัด  กว้าง 5.00 เมตร</t>
  </si>
  <si>
    <t xml:space="preserve"> -ปรับปรุงถนนที่ชำรุด  กว้าง 5.00 เมตร</t>
  </si>
  <si>
    <t xml:space="preserve">สายถ้ำเพชราชา </t>
  </si>
  <si>
    <t>คสล.สายหลังตลาดนัด</t>
  </si>
  <si>
    <t>นายชอบ หมู่ที่ 10</t>
  </si>
  <si>
    <t>คสล.สายนายวิน</t>
  </si>
  <si>
    <t>สายนายฉ่ำ  หมู่ที่ 10</t>
  </si>
  <si>
    <t>ระยะทาง  450  เมตร</t>
  </si>
  <si>
    <t xml:space="preserve"> -ปรับปรุงถนนที่ชำรุด  กว้าง 4.00 เมตร</t>
  </si>
  <si>
    <t>ทุ่งคา หมู่ที่ 10</t>
  </si>
  <si>
    <t>ระยะทาง  400  เมตร</t>
  </si>
  <si>
    <t>คสล.สายท่าม่วง-ไสขาม</t>
  </si>
  <si>
    <t>หมู่ที่ 11</t>
  </si>
  <si>
    <t>คสล.สายบ้านนายไมตรี</t>
  </si>
  <si>
    <t xml:space="preserve">ระยะทาง 1,000  เมตร  </t>
  </si>
  <si>
    <t xml:space="preserve">ระยะทาง  700  เมตร  </t>
  </si>
  <si>
    <t>คสล.สายบ้านนายสมบูรณ์</t>
  </si>
  <si>
    <t xml:space="preserve">ระยะทาง  500  เมตร  </t>
  </si>
  <si>
    <t>คสล.สายบ้านนายธัญญา</t>
  </si>
  <si>
    <t xml:space="preserve">ระยะทาง  900  เมตร  </t>
  </si>
  <si>
    <t>คสล.สายบ้านนายอุดม</t>
  </si>
  <si>
    <t>ระยะทาง  1,000  เมตร</t>
  </si>
  <si>
    <t>คสล.สายต้นหมัก-บ้าน</t>
  </si>
  <si>
    <t xml:space="preserve"> -ก่อสร้างถนน คสล.  กว้าง 4.50 เมตร</t>
  </si>
  <si>
    <t>ระยะทาง  500  เมตร</t>
  </si>
  <si>
    <t>มะม่วงหวาน หมู่ที่ 11</t>
  </si>
  <si>
    <t>สายกำนันคล่อง</t>
  </si>
  <si>
    <t>ระยะทาง  800  เมตร</t>
  </si>
  <si>
    <t>สายเอื้อมพร</t>
  </si>
  <si>
    <t>ระยะทาง  700  เมตร</t>
  </si>
  <si>
    <t>สายหวานจิต</t>
  </si>
  <si>
    <t>ระยะทาง  650   เมตร</t>
  </si>
  <si>
    <t>ห้วยด่าน หมู่ที่ 11</t>
  </si>
  <si>
    <t xml:space="preserve"> -ปรับปรุงถนนที่ชำรุด  กว้าง 6.00 เมตร</t>
  </si>
  <si>
    <t>ระยะทาง  800   เมตร</t>
  </si>
  <si>
    <t>ระยะทาง  350    เมตร</t>
  </si>
  <si>
    <t>สายดอนเนียง - ไร่ออก</t>
  </si>
  <si>
    <t>หมู่ที่ 12</t>
  </si>
  <si>
    <t>ระยะทาง  500    เมตร</t>
  </si>
  <si>
    <t xml:space="preserve"> -ปรับปรุงถนนบดอัก  กว้าง 5.00 เมตร</t>
  </si>
  <si>
    <t>ระยะทาง  3,000    เมตร</t>
  </si>
  <si>
    <t xml:space="preserve">ลาดยางสายควนนกหว้า  </t>
  </si>
  <si>
    <t>ระยะทาง  1,000    เมตร</t>
  </si>
  <si>
    <t>หน้าเหมือง หมู่ที่ 12</t>
  </si>
  <si>
    <t xml:space="preserve"> หมู่ที่ 12</t>
  </si>
  <si>
    <t xml:space="preserve"> -ก่อสร้างถนน คสล.  กว้าง 5.00 เมตร</t>
  </si>
  <si>
    <t>คสล.ซอยชัยพัฒนา</t>
  </si>
  <si>
    <t>ซอยสุขสวัสดิ์</t>
  </si>
  <si>
    <t>คสล.ซอยราษฎรเจริญ</t>
  </si>
  <si>
    <t>คสล.ซอยสนามกีฬา</t>
  </si>
  <si>
    <t>ระยะทาง  300  เมตร</t>
  </si>
  <si>
    <t xml:space="preserve">ซอยเขากลอย   </t>
  </si>
  <si>
    <t>สระน้ำใส หมู่ที่ 12</t>
  </si>
  <si>
    <t xml:space="preserve"> -ปรับปรุงถนน   กว้าง 5.00 เมตร</t>
  </si>
  <si>
    <t>ระยะทาง  2,000    เมตร</t>
  </si>
  <si>
    <t xml:space="preserve">ซอยดอนเนียง -   </t>
  </si>
  <si>
    <t>เขาหน้าแดง หมู่ที่ 12</t>
  </si>
  <si>
    <t xml:space="preserve">ซอยหน้าเหมือง   </t>
  </si>
  <si>
    <t>ดอนเนียงใหม่ หมู่ที่ 12</t>
  </si>
  <si>
    <t>ลาดยางสายปากคู-กงตาก</t>
  </si>
  <si>
    <t xml:space="preserve">(ถนน อบจ.) </t>
  </si>
  <si>
    <t xml:space="preserve"> -ปรับปรุงถนนหินคลุกที่ชำรุด  </t>
  </si>
  <si>
    <t>ภายในตำบลช้างซ้าย</t>
  </si>
  <si>
    <t>โครงการขยายเขตไฟฟ้า</t>
  </si>
  <si>
    <t>สาธารณะภายในเขต</t>
  </si>
  <si>
    <t>เพื่อให้ประชาชนมีความ</t>
  </si>
  <si>
    <t>ปลอดภัยในชีวิตและทรัพย์</t>
  </si>
  <si>
    <t>สินในเวลากลางคืน</t>
  </si>
  <si>
    <t>ปลอดภัยในชีวิต</t>
  </si>
  <si>
    <t>และทรัพย์สิน</t>
  </si>
  <si>
    <t xml:space="preserve">โครการติดตั้ง/ปรับปรุง </t>
  </si>
  <si>
    <t>ตู้ควบคุมไฟฟ้าสาธารณะ</t>
  </si>
  <si>
    <t>ปลอดภัยในชีวิตและ</t>
  </si>
  <si>
    <t>ทรัพย์สินในเวลากลางคืน</t>
  </si>
  <si>
    <t xml:space="preserve"> -ติดตั้ง/ปรับปรุงตู้ควบคุมไฟฟ้าสาธารณะ</t>
  </si>
  <si>
    <t>เพื่อให้ประชาชนมีไฟฟ้าใช้</t>
  </si>
  <si>
    <t>ประชาชนมีไฟฟ้า</t>
  </si>
  <si>
    <t>ครบทุกครัวเรือน</t>
  </si>
  <si>
    <t>ใช้ครบทุก</t>
  </si>
  <si>
    <t>ไฟฟ้าใช้ครบทุก</t>
  </si>
  <si>
    <t>ครัวเรือน</t>
  </si>
  <si>
    <t>โครงการติดตั้งโคมไฟฟ้า</t>
  </si>
  <si>
    <t>ส่องสว่างภายในเขต</t>
  </si>
  <si>
    <t xml:space="preserve">ทรัพย์สินในเวลา </t>
  </si>
  <si>
    <t xml:space="preserve">โครงการก่อสร้าง  </t>
  </si>
  <si>
    <t>เพื่อให้ประชาชนมีน้ำใน</t>
  </si>
  <si>
    <t>ประชาชนมีน้ำใช้</t>
  </si>
  <si>
    <t>อุปโภคบริโภคเพียงพอ</t>
  </si>
  <si>
    <t>มีน้ำในการอุปโภค</t>
  </si>
  <si>
    <t xml:space="preserve">อุปโภค </t>
  </si>
  <si>
    <t>บริโภคเพียงพอ</t>
  </si>
  <si>
    <t>เพื่อให้มีแหล่งน้ำดิบเพียง</t>
  </si>
  <si>
    <t>มีแหล่งน้ำดิบเพียง</t>
  </si>
  <si>
    <t>พอสำหรับใช้ผลิต</t>
  </si>
  <si>
    <t>น้ำประปา</t>
  </si>
  <si>
    <t>ร้อยละครัวเรือน</t>
  </si>
  <si>
    <t>แล้ง</t>
  </si>
  <si>
    <t>มีน้ำอุปโภค</t>
  </si>
  <si>
    <t>อย่างเพียงพอ</t>
  </si>
  <si>
    <t>เพื่อเก็บกักน้ำไว้ใช้ใน</t>
  </si>
  <si>
    <t>ฤดูแล้ง</t>
  </si>
  <si>
    <t xml:space="preserve">โครงการพัฒนาระบบ </t>
  </si>
  <si>
    <t>เพื่อแก้ไขปัญหาการจราจร</t>
  </si>
  <si>
    <t>ลดปัญหาน้ำท่วมขัง</t>
  </si>
  <si>
    <t>และระบบระบายน้ำ</t>
  </si>
  <si>
    <t xml:space="preserve"> - ก่อสร้างท่อเหลี่ยม</t>
  </si>
  <si>
    <t>ร้อยละประชาชน</t>
  </si>
  <si>
    <t>ในทุกฤดู</t>
  </si>
  <si>
    <t xml:space="preserve">อุปโภค บริโภค </t>
  </si>
  <si>
    <t xml:space="preserve">แรงต่ำภายในเขต </t>
  </si>
  <si>
    <t>สายเหนือคลอง หมู่ที่ 7  ยาว 700 เมตร</t>
  </si>
  <si>
    <t>สายศาลาหมู่บ้าน หมู่ที่ 7 ยาว 1,600 เมตร</t>
  </si>
  <si>
    <t>สายราษฎรเจริญ หมู่ที่ 12 ยาว 500 เมตร</t>
  </si>
  <si>
    <t xml:space="preserve">ติดตั้งโคมไฟฟ้าส่องสว่างถนนภายใน </t>
  </si>
  <si>
    <t>เขตเทศบาลตำบลช้างซ้าย</t>
  </si>
  <si>
    <t xml:space="preserve"> - ปรับปรุงระบบประปา</t>
  </si>
  <si>
    <t>หมู่บ้านภายในตำบลช้างซ้าย</t>
  </si>
  <si>
    <t>โครงการก่อสร้าง /</t>
  </si>
  <si>
    <t>โครงการปรับปรุง</t>
  </si>
  <si>
    <t>ระบบประปาหมู่บ้าน</t>
  </si>
  <si>
    <t xml:space="preserve">ซ่อมแซมเขื่อนใน </t>
  </si>
  <si>
    <t xml:space="preserve"> - ขุดลอกลำห้วย หมู่ที่ 8</t>
  </si>
  <si>
    <t xml:space="preserve"> - ขุดลอกหน้าฝายควนนกหว้า หมู่ที่ 12</t>
  </si>
  <si>
    <t>1.ซ่อมแซมเขื่อนคลองเครียง หมู่ที่ 3</t>
  </si>
  <si>
    <t>3.ก่อสร้างเขื่อนน้ำล้นคลองฮาย หมู่ที่ 9</t>
  </si>
  <si>
    <t>2.ซ่อมเขื่อนลำหัน หมู่ที่ 7</t>
  </si>
  <si>
    <t>โครงการบุกเบิกถนน</t>
  </si>
  <si>
    <t>สายบ้านนายไพศาล -</t>
  </si>
  <si>
    <t>ทุ่งเตาใหม่ หมู่ที่ 7</t>
  </si>
  <si>
    <t xml:space="preserve"> - บุกเบิกถนน กว้าง 5.00 เมตร</t>
  </si>
  <si>
    <t>ระยะทาง 2,000  เมตร</t>
  </si>
  <si>
    <t xml:space="preserve"> - ซ่อมแซมท่อเหลี่ยม /ก่อสร้างฝาครอบ </t>
  </si>
  <si>
    <t xml:space="preserve">ร้อยละที่ </t>
  </si>
  <si>
    <t xml:space="preserve"> - ก่อสร้างรางระบายน้ำ ตัว V  </t>
  </si>
  <si>
    <t xml:space="preserve"> - ขุดลอกคูระบายน้ำ  </t>
  </si>
  <si>
    <t>การทำงานมากขึ้น</t>
  </si>
  <si>
    <t xml:space="preserve">บุคลากรมีศักยภาพใน </t>
  </si>
  <si>
    <t>โรงเรียนในพื้นที่และศูนย์พัฒนาเด็กเล็ก</t>
  </si>
  <si>
    <t xml:space="preserve">โครงการอาหารเสริม (นม) สำหรับ </t>
  </si>
  <si>
    <t>การเปิดภาคเรียน</t>
  </si>
  <si>
    <t>ศพด.มีความพร้อมใน</t>
  </si>
  <si>
    <t>ตามเกณฑ์</t>
  </si>
  <si>
    <t xml:space="preserve">เด็กมีสุขภาพ  </t>
  </si>
  <si>
    <t>เรื่องโรคติดต่อ</t>
  </si>
  <si>
    <t>เพื่อให้ประชาชนได้รับรู้ข้อมูล</t>
  </si>
  <si>
    <t>ในชุมชน</t>
  </si>
  <si>
    <t>โครงการพัฒนาการแพทย์แผนไทย</t>
  </si>
  <si>
    <t xml:space="preserve">ในกลุ่มเยาวชนและกลุ่มเสี่ยง   </t>
  </si>
  <si>
    <t>แพทย์แผนไทยในชุมชน</t>
  </si>
  <si>
    <t>เพื่อส่งเสริมการประยุกต์การ</t>
  </si>
  <si>
    <t>ระบาดในพื้นที่</t>
  </si>
  <si>
    <t>ไม่มีโรคพิษสุนัขบ้า</t>
  </si>
  <si>
    <t>ความรู้</t>
  </si>
  <si>
    <t>อสม.ผู้นำชุนชุมที่มี</t>
  </si>
  <si>
    <t xml:space="preserve">ผู้สูงอายุ  </t>
  </si>
  <si>
    <t>โครงการส่งเสริมพัฒนาศักยภาพ</t>
  </si>
  <si>
    <t xml:space="preserve">ก่อสร้างอาคาร </t>
  </si>
  <si>
    <t>มีถานที่ผักผ่อน</t>
  </si>
  <si>
    <t xml:space="preserve">กลุ่ม องค์กรมีสถานที่ </t>
  </si>
  <si>
    <t>โครงการจัดนิทรรศการและแข่งขัน</t>
  </si>
  <si>
    <t>ทักษะวิชาการ</t>
  </si>
  <si>
    <t xml:space="preserve"> - เพื่อส่งเสริมให้นักเรียนได้แสดง</t>
  </si>
  <si>
    <t>ออกถึงความสามารถทางวิชาการ</t>
  </si>
  <si>
    <t>ศิลปะการแสดงแลกเปลี่ยนเรียนรู้</t>
  </si>
  <si>
    <t xml:space="preserve"> - จัดนิทรรศการผล</t>
  </si>
  <si>
    <t>นักเรียนได้แสดงออก</t>
  </si>
  <si>
    <t>ถึงความสามารถทาง</t>
  </si>
  <si>
    <t>ทะเบียนสัตว์</t>
  </si>
  <si>
    <t>โครงการสำรวจข้อมูลจำนวนสัตว์</t>
  </si>
  <si>
    <t>และขึ้นทะเบียนสัตว์</t>
  </si>
  <si>
    <t>เพื่อสำรวจข้อมูลจำนวนสัตว์ ปีละ</t>
  </si>
  <si>
    <t>2 ครั้ง และขึ้นทะเบียนจำนวนสัตว์</t>
  </si>
  <si>
    <t>ประชากรสุนัขและ</t>
  </si>
  <si>
    <t>แมวในพื้นที่ตำบล</t>
  </si>
  <si>
    <t>จำนวนสัตว์และขึ้น</t>
  </si>
  <si>
    <t xml:space="preserve">สำรวจข้อมูล </t>
  </si>
  <si>
    <t>สามารถรู้จำนวน</t>
  </si>
  <si>
    <t>ประชากรสุนัข/แมว</t>
  </si>
  <si>
    <t>โครงการบริหารจัดการตลาดสด</t>
  </si>
  <si>
    <t xml:space="preserve"> -เพื่อให้เป็นตลาดสดน่าซื้อ</t>
  </si>
  <si>
    <t>ร่วมในการบริหารจัดการ</t>
  </si>
  <si>
    <t xml:space="preserve"> - เพื่อให้ผู้จำหน่ายสินค้ามีส่วน</t>
  </si>
  <si>
    <t>จำนวนจิกรรม</t>
  </si>
  <si>
    <t>ที่ดำเนินการ</t>
  </si>
  <si>
    <t xml:space="preserve"> - มีตลาดสดน่าซื้อ</t>
  </si>
  <si>
    <t xml:space="preserve">ชุมชนมีแหล่งสร้าง </t>
  </si>
  <si>
    <t xml:space="preserve">สามารถเพิ่มพูนความ </t>
  </si>
  <si>
    <t>รู้ให้ครูผู้ดูและเด็ก</t>
  </si>
  <si>
    <t>ประชาชนสามารถเข้าถึง</t>
  </si>
  <si>
    <t>ข้อมูลต่างๆได้รวดเร็วขึ้น</t>
  </si>
  <si>
    <t>รับการส่งเสริมมากขึ้น</t>
  </si>
  <si>
    <t>การแพทย์แผนไทยได้</t>
  </si>
  <si>
    <t xml:space="preserve"> - ผู้จำหน่ายสินค้ามี</t>
  </si>
  <si>
    <t>ส่วนร่วมในการบริหาร</t>
  </si>
  <si>
    <t>3.จัดการขยะมูล</t>
  </si>
  <si>
    <t>ฝอยและสิ่งปฏิกูล</t>
  </si>
  <si>
    <t>กลางประจำตลาดสด</t>
  </si>
  <si>
    <t>เอนกประสงค์ประจำ</t>
  </si>
  <si>
    <t xml:space="preserve"> ตามแบบที่กำหนด</t>
  </si>
  <si>
    <t xml:space="preserve"> -ออกแบบผังสถานที่</t>
  </si>
  <si>
    <t xml:space="preserve"> -ปรับปรุงภูมิทัศน์</t>
  </si>
  <si>
    <t xml:space="preserve"> -ก่อสร้างสาธารณูปโภค</t>
  </si>
  <si>
    <t>เช่น ห้องน้ำ ทางเดิน</t>
  </si>
  <si>
    <t>ไฟส่องสว่าง</t>
  </si>
  <si>
    <t xml:space="preserve"> -ติดตั้งป้ายชื่อ และ</t>
  </si>
  <si>
    <t xml:space="preserve">ป้ายบอกทาง </t>
  </si>
  <si>
    <t>ตามแบบที่กำหนด</t>
  </si>
  <si>
    <t>เพื่อให้อประชาชนและผู้สัญจร</t>
  </si>
  <si>
    <t>ไปมาได้รับความสะดวก</t>
  </si>
  <si>
    <t xml:space="preserve"> -ติดตั้งป้ายบอก</t>
  </si>
  <si>
    <t>เส้นทางภายใน</t>
  </si>
  <si>
    <t>หมู่บ้าน /ตำบล</t>
  </si>
  <si>
    <t>สถานที่ภายในหมู่บ้าน</t>
  </si>
  <si>
    <t>จำนวนป้ายบอก</t>
  </si>
  <si>
    <t>เส้นทางจราจร</t>
  </si>
  <si>
    <t>ประชาชนและผู้สัญจร</t>
  </si>
  <si>
    <t xml:space="preserve">ไปมาได้รับความ </t>
  </si>
  <si>
    <t xml:space="preserve">โครงการติดตั้งเครื่องออกกำลังกาย </t>
  </si>
  <si>
    <t>กลางแจ้งประจำหมู่บ้าน</t>
  </si>
  <si>
    <t>ตำบลสถานที่ท่องเที่ยว</t>
  </si>
  <si>
    <t>โครงการก่อสร้างศูนย์พัฒนาเด็กเล็ก</t>
  </si>
  <si>
    <t>เพื่อให้มีอาคารเรียน ระดับก่อน</t>
  </si>
  <si>
    <t>ประถมวัยที่มีมาตรฐาน รองรับ</t>
  </si>
  <si>
    <t>จำนวนนักเรียนที่มีแนวโน้มเพิ่ม</t>
  </si>
  <si>
    <t xml:space="preserve"> -ก่อสร้างอาคาร ศพด.</t>
  </si>
  <si>
    <t>ตามแบบมาตรฐานอาคาร</t>
  </si>
  <si>
    <t>ศูนย์พัฒนาเด็กเล็ก หรือ</t>
  </si>
  <si>
    <t>แบบอื่นตามที่เหมาะสม</t>
  </si>
  <si>
    <t>จำนวน ศพด.</t>
  </si>
  <si>
    <t>มีอาคาร ศพด.ที่มี</t>
  </si>
  <si>
    <t>เพื่อให้มีสถานที่ออกกำลังกาย</t>
  </si>
  <si>
    <t xml:space="preserve">เพิ่มขึ้น  </t>
  </si>
  <si>
    <t>เกษตรให้มีความมั่นคงถาวรและ</t>
  </si>
  <si>
    <t>พื้นที่ใช้สอยเพิ่มมากขึ้น</t>
  </si>
  <si>
    <t xml:space="preserve"> -ต่อเติมห้องเก็บของ</t>
  </si>
  <si>
    <t xml:space="preserve"> -ปรับปรุงภูมิทัศน์รอบ</t>
  </si>
  <si>
    <t>อาคาร</t>
  </si>
  <si>
    <t xml:space="preserve"> -ปูกระเบื้องพื้นอาคาร</t>
  </si>
  <si>
    <t xml:space="preserve"> -ปรับปรุงห้องน้ำ</t>
  </si>
  <si>
    <t xml:space="preserve"> -ติดตั้งกันสาด</t>
  </si>
  <si>
    <t>ที่ปรับปรุง</t>
  </si>
  <si>
    <t>มีอาคารตลาดกลางการ</t>
  </si>
  <si>
    <t>เกษตรที่มีความมั่นคง</t>
  </si>
  <si>
    <t>ถาวรและมีพื้นที่ใช้สอย</t>
  </si>
  <si>
    <t>โครงการปรับปรุงภูมิทัศน์</t>
  </si>
  <si>
    <t xml:space="preserve"> -เพื่อพัฒนาอาคารตลาดกลางการ</t>
  </si>
  <si>
    <t xml:space="preserve"> -เพื่อปรับปรุงภูมิทัศน์บริเวณ</t>
  </si>
  <si>
    <t>สำนักงานเทศบาลให้มีความเป็น</t>
  </si>
  <si>
    <t>ระเบียบเรียบร้อยและสวยงาม</t>
  </si>
  <si>
    <t xml:space="preserve"> -ก่อสร้างทางเท้า</t>
  </si>
  <si>
    <t xml:space="preserve"> -จัดสวนหย่อม</t>
  </si>
  <si>
    <t xml:space="preserve"> -เทลานคอนกรีต</t>
  </si>
  <si>
    <t xml:space="preserve"> -ติดตั้งป้ายชื่อและป้าย</t>
  </si>
  <si>
    <t>บอกทาง</t>
  </si>
  <si>
    <t>ภูมิทัศน์รอบบริเวณ</t>
  </si>
  <si>
    <t>อาคารสำนักงานเทศบาล</t>
  </si>
  <si>
    <t>มีความสวยงามเป็น</t>
  </si>
  <si>
    <t>ระเบียบ</t>
  </si>
  <si>
    <t xml:space="preserve"> -เพื่อให้นักเรียนได้รับประทาน</t>
  </si>
  <si>
    <t xml:space="preserve"> -เพื่อส่งเสริมและพัฒนาศักยภาพ</t>
  </si>
  <si>
    <t xml:space="preserve">งานวิชาการของ </t>
  </si>
  <si>
    <t>นักเรียน</t>
  </si>
  <si>
    <t>วิชาการและศิลปะ</t>
  </si>
  <si>
    <t>อาหารเสริม (นม)อย่างเพียงพอ</t>
  </si>
  <si>
    <t xml:space="preserve">เพื่อป้องกันโรคพิษสุนัขบ้า </t>
  </si>
  <si>
    <t>โครงการปรับปรุงตลาดสดเทศบาล</t>
  </si>
  <si>
    <t xml:space="preserve"> - เพื่อให้เป็นตลาดสดน่าซื้อ</t>
  </si>
  <si>
    <t xml:space="preserve"> - ตลาดมีความสะอาดเป็น</t>
  </si>
  <si>
    <t xml:space="preserve"> -ก่อสร้างบ่อบำน้ำเสีย</t>
  </si>
  <si>
    <t xml:space="preserve"> -ก่อสร้างบ่อดักไขมัน</t>
  </si>
  <si>
    <t xml:space="preserve"> -ติดตั้งตาข่ายกันนก</t>
  </si>
  <si>
    <t xml:space="preserve"> -ติดตั้งกันสาดหลังคา</t>
  </si>
  <si>
    <t xml:space="preserve"> -ก่อสร้างที่พักขยะ</t>
  </si>
  <si>
    <t xml:space="preserve"> -ก่อสร้างระบบระบายน้ำ</t>
  </si>
  <si>
    <t>พร้อมฝาครอบ</t>
  </si>
  <si>
    <t xml:space="preserve"> -ก่อสร้างเวที่ตลาด</t>
  </si>
  <si>
    <t xml:space="preserve"> - ติดตั้งโคมไฟส่องสว่าง</t>
  </si>
  <si>
    <t xml:space="preserve"> - ตลาดมีความสะอาด</t>
  </si>
  <si>
    <t xml:space="preserve"> -เพื่อให้ประชาชนในแต่ละชุมชน</t>
  </si>
  <si>
    <t>มีตัวแทนเข้ามาประสานแก้ไข</t>
  </si>
  <si>
    <t>ปัญหาของชุมชน</t>
  </si>
  <si>
    <t xml:space="preserve"> -เพื่อส่งเสริมการมีส่วนร่วมของ</t>
  </si>
  <si>
    <t>ทั้ง 15 ชุมชน</t>
  </si>
  <si>
    <t>คณะกรรมการชุมชน</t>
  </si>
  <si>
    <t xml:space="preserve"> -จัดการเลือกตั้งใหม่</t>
  </si>
  <si>
    <t xml:space="preserve"> - จัดการเลือกตั้ง</t>
  </si>
  <si>
    <t>แทนตำแหน่งว่าง</t>
  </si>
  <si>
    <t>ร้อยละของผู้มี</t>
  </si>
  <si>
    <t>สิทธิ์ออกเสียง</t>
  </si>
  <si>
    <t>เลือกตั้ง</t>
  </si>
  <si>
    <t xml:space="preserve"> -ประชาชนมีตัวแทน</t>
  </si>
  <si>
    <t>เข้ามาประสานการ</t>
  </si>
  <si>
    <t xml:space="preserve"> ทำงานของชุมชน</t>
  </si>
  <si>
    <t xml:space="preserve"> - ส่งเสริมการมีส่วน</t>
  </si>
  <si>
    <t>ร่วมของประชาชน</t>
  </si>
  <si>
    <t>ชุมชน</t>
  </si>
  <si>
    <t xml:space="preserve"> - เพื่อส่งเสริมกระบวนการมีส่วน</t>
  </si>
  <si>
    <t>ร่วมของประชาชนในการพัฒนา</t>
  </si>
  <si>
    <t xml:space="preserve"> - ปฐมนิเทศให้</t>
  </si>
  <si>
    <t>ความรู้แก่คณะ</t>
  </si>
  <si>
    <t>ส่งเสริมกระบวนการ</t>
  </si>
  <si>
    <t>โครงการอุดหนุนการ</t>
  </si>
  <si>
    <t>ไฟฟ้าส่วนภูมิภาค</t>
  </si>
  <si>
    <t xml:space="preserve"> -เพื่อจ่ายเป็นเงินอุดหนุน</t>
  </si>
  <si>
    <t>ให้สำนักงานการไฟฟ้าใน</t>
  </si>
  <si>
    <t>การขยายเขตการไฟฟ้า</t>
  </si>
  <si>
    <t>อุดหนุนการไฟฟ้าในการขยายเขตไฟฟ้า</t>
  </si>
  <si>
    <t>ร้อยละที่มีการ</t>
  </si>
  <si>
    <t>ขยายเขต</t>
  </si>
  <si>
    <t>เพื่อตอบสนองการดำเนินงานตาม</t>
  </si>
  <si>
    <t>แนวทางโครงการพระราชดำริด้าน</t>
  </si>
  <si>
    <t xml:space="preserve">ชุมชน  แห่งละ </t>
  </si>
  <si>
    <t>20,000 บาท</t>
  </si>
  <si>
    <t>ได้รับการอุดหนุน</t>
  </si>
  <si>
    <t>แห่งละ 20,000</t>
  </si>
  <si>
    <t>บาท</t>
  </si>
  <si>
    <t>สนองตอบการดำเนิน</t>
  </si>
  <si>
    <t>งานตามแนวทาง</t>
  </si>
  <si>
    <t>โครงการพระราชดำริ</t>
  </si>
  <si>
    <t>ด้านสาธารณสุข</t>
  </si>
  <si>
    <t>จ่ายเงินอุดหนุน</t>
  </si>
  <si>
    <t>มีบุคลากรเพียงพอ</t>
  </si>
  <si>
    <t>โครงการจัดจ้างครูจ้างสอน</t>
  </si>
  <si>
    <t xml:space="preserve">วิชาที่ขาดแคลน  </t>
  </si>
  <si>
    <t>โครงการพัฒนาห้องปฏิบัติการ</t>
  </si>
  <si>
    <t>ทางภาษาอังกฤษ</t>
  </si>
  <si>
    <t xml:space="preserve"> -เพื่อสนับสนุนการเสริมสร้าง</t>
  </si>
  <si>
    <t xml:space="preserve"> -เพื่อสนับสนุนให้เด็กด้อยโอกาส</t>
  </si>
  <si>
    <t>พัฒนาของเด็กด้านภาษาอังกฤษ</t>
  </si>
  <si>
    <t>สนับสนุนงบประมาณ</t>
  </si>
  <si>
    <t>มีห้องปฏิบัติการ</t>
  </si>
  <si>
    <t>ด้านภาษาเพิ่ม</t>
  </si>
  <si>
    <t>เด็กนักเรียนมีความรู้</t>
  </si>
  <si>
    <t>ด้านภาษาเพิ่มขึ้น</t>
  </si>
  <si>
    <t>โครงการอบรมผู้ประกอบการร้านค้า</t>
  </si>
  <si>
    <t>ตลาดสดเทศบาลตำบลช้างซ้าย</t>
  </si>
  <si>
    <t>(ปลอดสารพิษ)</t>
  </si>
  <si>
    <t>เพื่อให้ความรู้แก่ผู้ประกอบการ</t>
  </si>
  <si>
    <t>ร้านค้า</t>
  </si>
  <si>
    <t>จัดอบรมรมผู้ประ</t>
  </si>
  <si>
    <t>การร้านค้า</t>
  </si>
  <si>
    <t>จำนวน 2 ครั้ง</t>
  </si>
  <si>
    <t>จำนวนผู้ประกอบ</t>
  </si>
  <si>
    <t>การที่เข้าอบรม</t>
  </si>
  <si>
    <t>ผู้ประกอบมีความรู้</t>
  </si>
  <si>
    <t>ความเข้าใจในการ</t>
  </si>
  <si>
    <t>จำนวน 18 โครงการ</t>
  </si>
  <si>
    <t>ชาชนห่างไกลยาเสพติด</t>
  </si>
  <si>
    <t>เด็ก เยาวชนและประ</t>
  </si>
  <si>
    <t>ทุ่งคา  หมู่ที่ 5</t>
  </si>
  <si>
    <t>สายถ้ำเพชรราชา -</t>
  </si>
  <si>
    <t xml:space="preserve">ซอยสุขประเสริฐ </t>
  </si>
  <si>
    <t>สายควนนกหว้า หมู่ที่12 ยาว 1,000 เมตร</t>
  </si>
  <si>
    <t xml:space="preserve">                                      2. บัญชีโครงการพัฒนาท้องถิ่น</t>
  </si>
  <si>
    <t xml:space="preserve"> -เพื่อให้เด็กนักเรียนมีความรู้</t>
  </si>
  <si>
    <t>เพิ่มทักษะ ทำกิจกรรมร่วมกัน</t>
  </si>
  <si>
    <t>มีแหล่งสร้างกระบวนการเรียนรู้</t>
  </si>
  <si>
    <t>จำนวน  15  โครงการ</t>
  </si>
  <si>
    <t>ผู้สูงอายุผู้พิการและผู้</t>
  </si>
  <si>
    <t>ด้อยโอกาสได้รับการดูแล</t>
  </si>
  <si>
    <t>โครงการสนับสนุนทุนการซ่อมแซมบ้าน</t>
  </si>
  <si>
    <t>ประกวดอาหารรสเลิศ</t>
  </si>
  <si>
    <t xml:space="preserve">โครงการรวมพลังแม่บ้านช้างซ้าย </t>
  </si>
  <si>
    <t>กรรมกชุมชน</t>
  </si>
  <si>
    <t xml:space="preserve"> - จัดอบรมและศึกษา</t>
  </si>
  <si>
    <t>ดูงาน</t>
  </si>
  <si>
    <t>มีส่วนร่วมของประชา</t>
  </si>
  <si>
    <t>ชนในการพัฒนา</t>
  </si>
  <si>
    <t xml:space="preserve"> จำนวน  15 โครงการ</t>
  </si>
  <si>
    <t>เด็ก เยาวชนมีวัสดุกีฬา</t>
  </si>
  <si>
    <t>ในการออกกำลังกาย</t>
  </si>
  <si>
    <t>แข่งขันกีฬาระดับ</t>
  </si>
  <si>
    <t>ผู้ป่วยเอดส์ได้รับเบี้ย</t>
  </si>
  <si>
    <t>ยังชีพทั่วถึงเพียงพอ</t>
  </si>
  <si>
    <t>โครงการสมทบกองทุนสวัสดิการ</t>
  </si>
  <si>
    <t xml:space="preserve">  3.1  แผนงานการรักษาความ</t>
  </si>
  <si>
    <t>สงบภายใน</t>
  </si>
  <si>
    <t>โครงการฝึกทบทวนอาสาสมัครป้องกัน</t>
  </si>
  <si>
    <t>ภัยฝ่ายพลเรือน (อปพร.)</t>
  </si>
  <si>
    <t>ฝึกทบทวน อปพร.</t>
  </si>
  <si>
    <t>1 รุ่น</t>
  </si>
  <si>
    <t>จำนวนผู้ที่ได้รับ</t>
  </si>
  <si>
    <t>การช่วยเหลือ</t>
  </si>
  <si>
    <t>จำนวนผู้เข้ารับ</t>
  </si>
  <si>
    <t>การฝึกทบทวน</t>
  </si>
  <si>
    <t>อปพร.มีความรู้ เพิ่ม</t>
  </si>
  <si>
    <t>ขึ้นจากเดิม</t>
  </si>
  <si>
    <t>โครงการจัดตั้งศูนย์ปฏิบัติการร่วมใน</t>
  </si>
  <si>
    <t>การช่วยเหลือประชาชนขององค์กร</t>
  </si>
  <si>
    <t>ปกครองส่วนท้องถิ่น (สถานที่กลาง)</t>
  </si>
  <si>
    <t xml:space="preserve"> - เพื่อเตรียมความพร้อมในการ</t>
  </si>
  <si>
    <t>ให้การช่วยเหลือประชาชนผู้ประ</t>
  </si>
  <si>
    <t>สบภัย</t>
  </si>
  <si>
    <t>อุดหนุนการจัดตั้ง</t>
  </si>
  <si>
    <t>ศูนย์ ปีละ 1 ครั้ง</t>
  </si>
  <si>
    <t>จำนวนประชา</t>
  </si>
  <si>
    <t>ชนที่ได้รับประ</t>
  </si>
  <si>
    <t>โยชน์</t>
  </si>
  <si>
    <t>มีศูนย์ปฏิบัติการช่วย</t>
  </si>
  <si>
    <t>เหลือประชาชนของ</t>
  </si>
  <si>
    <t>องค์กรปกครองส่วน</t>
  </si>
  <si>
    <t xml:space="preserve"> - เพื่อให้สมาชิก อปพร.มีความ </t>
  </si>
  <si>
    <t>ในการปฏิบัติหน้าที่</t>
  </si>
  <si>
    <t xml:space="preserve">รู้ ความสามารถ มีความพร้อม </t>
  </si>
  <si>
    <t xml:space="preserve"> -ก่อสร้างศาลาพักคอย</t>
  </si>
  <si>
    <t xml:space="preserve"> - ติดตั้งไฟกระพริบ</t>
  </si>
  <si>
    <t xml:space="preserve"> - ตีเส้นจราจรบน</t>
  </si>
  <si>
    <t>ผิวทางชลอความเร็ว</t>
  </si>
  <si>
    <t xml:space="preserve"> - ก่อสร้างราวกันตก</t>
  </si>
  <si>
    <t xml:space="preserve"> - ติดตั้งกระจกโค้ง</t>
  </si>
  <si>
    <t>จำนวน  4   โครงการ</t>
  </si>
  <si>
    <t>ธรรมชาติ</t>
  </si>
  <si>
    <t>จำนวน 5 กิจกรรม</t>
  </si>
  <si>
    <t>โครงการรณรงค์อนุรักษ์ทรัพยากร</t>
  </si>
  <si>
    <t>ธรรมชาติและสิ่งแวดล้อม</t>
  </si>
  <si>
    <t>สะอาดเรียบร้อย</t>
  </si>
  <si>
    <t>ถนนหนทางมีความ</t>
  </si>
  <si>
    <t>ขยะมูลฝอยที่ถูกสุขลักษณะ</t>
  </si>
  <si>
    <t>โครงการพัฒนาศักยภาพ</t>
  </si>
  <si>
    <t>ชุมชนของเทศบาลตำบลช้างซ้าย</t>
  </si>
  <si>
    <t>โครงการเลือกตั้งคณะกรรมการ</t>
  </si>
  <si>
    <t>จำนวน 5  โครงการ</t>
  </si>
  <si>
    <t xml:space="preserve"> -เพื่อพัฒนาแหล่งท่องเที่ยวให้ได้</t>
  </si>
  <si>
    <t xml:space="preserve"> - เพื่อส่งเสริมการท่องเที่ยวของ</t>
  </si>
  <si>
    <t>มูลสัตว์ประจำบ้าน</t>
  </si>
  <si>
    <t xml:space="preserve">ในชุมชนลดค่าครอง </t>
  </si>
  <si>
    <t>ชีพในครัวเรือน</t>
  </si>
  <si>
    <t>ลดกลิ่นรบกวน</t>
  </si>
  <si>
    <t>มีกำแพงกันน้ำเซาะ</t>
  </si>
  <si>
    <t>ลดปัญหาน้ำเซาะ</t>
  </si>
  <si>
    <t>ตลิ่ง</t>
  </si>
  <si>
    <t xml:space="preserve"> กว้าง 3 เมตร</t>
  </si>
  <si>
    <t>เพื่อจ่ายเป็นค่าใช้จ่ายในการจัด</t>
  </si>
  <si>
    <t>ปีละ  2 กิจกรรม</t>
  </si>
  <si>
    <t>อุดหนุนที่ทำการปกครอง</t>
  </si>
  <si>
    <t xml:space="preserve"> - เพื่อความเป็นสิริมงคลของประเทศ</t>
  </si>
  <si>
    <t>และราชอาณาจักร</t>
  </si>
  <si>
    <t>เพื่อร่วมปกป้องสถาบัน</t>
  </si>
  <si>
    <t xml:space="preserve"> - เพื่อให้ประชาชนได้มีโอกาสถวายพระ</t>
  </si>
  <si>
    <t>พรชัยมงคลด้วยความจงรักภักดี</t>
  </si>
  <si>
    <t xml:space="preserve"> - จัดกิจกรรมเทิดพระ</t>
  </si>
  <si>
    <t>เกียรติเนื่องในวาระต่างๆ</t>
  </si>
  <si>
    <t xml:space="preserve"> - จัดกิจกรรมอันเนื่องมา</t>
  </si>
  <si>
    <t>จากพระราชดำริ</t>
  </si>
  <si>
    <t xml:space="preserve"> - ร้อยละ 90 ประชา</t>
  </si>
  <si>
    <t>ชนร่วมชื่นชมยินดีมี</t>
  </si>
  <si>
    <t>ความตั้งใจจงรักภักดี</t>
  </si>
  <si>
    <t>ต่อสถาบัน</t>
  </si>
  <si>
    <t>ประชาชนร่วมชื่อนชนยินดี</t>
  </si>
  <si>
    <t>มีความตั้งใจแสดงออกถึง</t>
  </si>
  <si>
    <t>ความจงรักภักดีต่อสถาบัน</t>
  </si>
  <si>
    <t>จำนวน   6   โครงการ</t>
  </si>
  <si>
    <t>โครงการปรับปรุงฌาปนสถาน</t>
  </si>
  <si>
    <t>เพื่อลดปัญหามลพิษทางอากศและ</t>
  </si>
  <si>
    <t>กำจัดเชื้อโรคจากฝุ่นละออง</t>
  </si>
  <si>
    <t>ประชาชนได้รับมลพิษ</t>
  </si>
  <si>
    <t>ทางอากศน้อยลง</t>
  </si>
  <si>
    <t xml:space="preserve"> -  อนุรักษ์ประเพณี</t>
  </si>
  <si>
    <t>โครงการจัดงานวันสงกรานต์</t>
  </si>
  <si>
    <t>อุดหนุนคณะกรรมการ</t>
  </si>
  <si>
    <t>วัด ,สำนักสงฆ์ในการ</t>
  </si>
  <si>
    <t>จัดทำเรือพนมพระ</t>
  </si>
  <si>
    <t xml:space="preserve">โครงการสนับสนุนการ </t>
  </si>
  <si>
    <t>จำนวน 8  โครงการ</t>
  </si>
  <si>
    <t>2) จัดกิจกรรมสวด</t>
  </si>
  <si>
    <t>1) จัดกิจกรรมอบรม</t>
  </si>
  <si>
    <t xml:space="preserve">โครงการค่าใช้จ่ายในการ </t>
  </si>
  <si>
    <t>กระเช้าดอกไม้ ช่อดอกไม้ ฯและ</t>
  </si>
  <si>
    <t>โครงการเพิ่มประสิทธิภาพในการจัดเก็บ</t>
  </si>
  <si>
    <t xml:space="preserve">ด้านการเงินการคลัง  E-Laas </t>
  </si>
  <si>
    <t>โครงการฝึกอบรมเพื่อเพิ่มประสิทธิภาพ</t>
  </si>
  <si>
    <t>กำหนดระยะเวลา</t>
  </si>
  <si>
    <t>โครงการส่งเสริมการชำระภาษีภายใน</t>
  </si>
  <si>
    <t>มีแผนที่ภาษี</t>
  </si>
  <si>
    <t>และทะเบียน</t>
  </si>
  <si>
    <t>สร้างพฤติกรรม</t>
  </si>
  <si>
    <t>การทำงานที่</t>
  </si>
  <si>
    <t>โปร่งใสได้</t>
  </si>
  <si>
    <t>สัมพันธ์ผลงาน</t>
  </si>
  <si>
    <t>สามารถนำแผน</t>
  </si>
  <si>
    <t>พัฒนาที่ได้จัดทำ</t>
  </si>
  <si>
    <t>ไปใช้เป็นแนวทาง</t>
  </si>
  <si>
    <t>การดำเนินการ</t>
  </si>
  <si>
    <t>โครงการพัฒนาแหล่งท่องเที่ยว</t>
  </si>
  <si>
    <t>จำนวน 7 โครงการ</t>
  </si>
  <si>
    <t>โครงการพัฒนาระบบเสียงตามสาย</t>
  </si>
  <si>
    <t xml:space="preserve"> - เพื่อให้ประชาชนได้รับทราบข้อ</t>
  </si>
  <si>
    <t>มูลข่าวสารอย่างทั่วถึง</t>
  </si>
  <si>
    <t>ปรับปรุงระบบเสียง</t>
  </si>
  <si>
    <t>ตามสายประจำหมู่บ้าน</t>
  </si>
  <si>
    <t>จำนวนระเบบ</t>
  </si>
  <si>
    <t>ที่ได้รับการ</t>
  </si>
  <si>
    <t>ปรับปรุง</t>
  </si>
  <si>
    <t>ประชาชนได้</t>
  </si>
  <si>
    <t>รับทราบข้อ</t>
  </si>
  <si>
    <t>มูลทั่วถึง</t>
  </si>
  <si>
    <t>เงินสมทบกองทุนเงินทดแทน</t>
  </si>
  <si>
    <t>เพื่อจ่ายเป็นเงินสมทบเข้ากองทุน</t>
  </si>
  <si>
    <t>เงินทดแทนเป็นรายปีในอัตรา</t>
  </si>
  <si>
    <t>ร้อยละ 0.2 ของค่าจ้างทั้งปี</t>
  </si>
  <si>
    <t>จำนวนงบประ</t>
  </si>
  <si>
    <t>มาณที่สมทบ</t>
  </si>
  <si>
    <t>พนง.มีขวัญแล</t>
  </si>
  <si>
    <t>พนักงานมีสวัสดิ</t>
  </si>
  <si>
    <t>การหลังเกษียณ</t>
  </si>
  <si>
    <t xml:space="preserve">            จำนวน  128  โครงการ</t>
  </si>
  <si>
    <t xml:space="preserve">โครงการขุดลอกแหล่งน้ำ  </t>
  </si>
  <si>
    <t>จำนวน 4  โครงการ</t>
  </si>
  <si>
    <t>โครงการพัฒนาผังเมืองรวมเทศบาล</t>
  </si>
  <si>
    <t xml:space="preserve"> - เพื่อใช้ในการวางแผนพัฒนา</t>
  </si>
  <si>
    <t xml:space="preserve"> -จ้างที่ปรึกษาพัฒนา</t>
  </si>
  <si>
    <t>ระบบผังเมืองรวม</t>
  </si>
  <si>
    <t xml:space="preserve"> -สำรวจและปักแนวเขต</t>
  </si>
  <si>
    <t>มีระบบการ</t>
  </si>
  <si>
    <t>พัฒนาที่ดีขึ้น</t>
  </si>
  <si>
    <t>แนวทางในการ</t>
  </si>
  <si>
    <t>ด้อยโอกาส</t>
  </si>
  <si>
    <t xml:space="preserve">โครงการสนับสนุนการศึกษาเด็ก </t>
  </si>
  <si>
    <t xml:space="preserve">โครงการเตรียมความพร้อมการเรียน </t>
  </si>
  <si>
    <t>การสอนของศูนย์พัฒนาเด็กเล็ก</t>
  </si>
  <si>
    <t>การเรียนรู้ชุมชน</t>
  </si>
  <si>
    <t>โครงการสนับสนุนศูนย์</t>
  </si>
  <si>
    <t xml:space="preserve">โครงการรณรงค์และป้องกัน </t>
  </si>
  <si>
    <t>โรคติดต่อ</t>
  </si>
  <si>
    <t>คนปลอดภัย จากโรคพิษสุนัขบ้า</t>
  </si>
  <si>
    <t xml:space="preserve">โครงการสัตว์ปลอดโรค </t>
  </si>
  <si>
    <t>โครงการการรณรงค์ ป้องกันเอดส์</t>
  </si>
  <si>
    <t>ไม่มีโรคติดต่อ</t>
  </si>
  <si>
    <t>โครงการจัดตั้งศูนย์สุขภาพ</t>
  </si>
  <si>
    <t xml:space="preserve">โครงการอบรมพัฒนาศักยภาพ </t>
  </si>
  <si>
    <t>โครงการปรับปรุงอาคาร</t>
  </si>
  <si>
    <t xml:space="preserve">เอนกประสงค์ประจำหมู่บ้าน </t>
  </si>
  <si>
    <t>โครงการก่อสร้างอาคาร</t>
  </si>
  <si>
    <t xml:space="preserve">โครงการพัฒนาสวนสาธารณะ </t>
  </si>
  <si>
    <t>โครงการติดตั้งป้ายบอกเส้นทาง</t>
  </si>
  <si>
    <t>เด็กเล็กเทศบาลตำบลช้างซ้าย</t>
  </si>
  <si>
    <t xml:space="preserve">โครงการปรับปรุงศูนย์พัฒนา </t>
  </si>
  <si>
    <t>กลางการเกษตรตำบลช้างซ้าย</t>
  </si>
  <si>
    <t>โครงการปรับปรุงอาคารตลาด</t>
  </si>
  <si>
    <t>โครงการป้องกันและแก้ไขปัญหา</t>
  </si>
  <si>
    <t>อุบัติเหตุทางถนน (จุดตรวจเทศกาล)</t>
  </si>
  <si>
    <t>สมาชิก อปพร.มีความ</t>
  </si>
  <si>
    <t>พร้อมในการทำงาน</t>
  </si>
  <si>
    <t>จำนวน  6   โครงการ</t>
  </si>
  <si>
    <t>บริโภคตำบลช้างซ้าย</t>
  </si>
  <si>
    <t xml:space="preserve">โครงการจัดตั้งศูนย์คุ้มครองผู้ </t>
  </si>
  <si>
    <t>โครงการพระราชดำริ ด้านสาธารณสุข</t>
  </si>
  <si>
    <t>4.จัดซื้อเครื่องชั่ง</t>
  </si>
  <si>
    <t>จำนวน 4 โครงการ</t>
  </si>
  <si>
    <t xml:space="preserve">                             แผนพัฒนาท้องถิ่น (พ.ศ.2561-2565)  </t>
  </si>
  <si>
    <t>แบบผ 02/1</t>
  </si>
  <si>
    <t xml:space="preserve">                           สำหรับ โครงการที่เกินศักยภาพขององค์กรปกครองส่วนท้องถิ่น</t>
  </si>
  <si>
    <t xml:space="preserve">                      ของเทศบาลตำบลช้างซ้าย</t>
  </si>
  <si>
    <t xml:space="preserve">                                                    อำเภอกาญจนดิษฐ์   จังหวัดสุราษฎร์ธานี</t>
  </si>
  <si>
    <t>ผลที่คาด</t>
  </si>
  <si>
    <t>ว่าจะ</t>
  </si>
  <si>
    <t>ประสาน</t>
  </si>
  <si>
    <t>และโยธา</t>
  </si>
  <si>
    <t>มีความปลอด</t>
  </si>
  <si>
    <t>ภัยในการใช้</t>
  </si>
  <si>
    <t>เส้นทางมากขึ้น</t>
  </si>
  <si>
    <t>ตำบล</t>
  </si>
  <si>
    <t xml:space="preserve">                                                        อำเภอกาญจนดิษฐ์   จังหวัดสุราษฎร์ธานี</t>
  </si>
  <si>
    <t xml:space="preserve">                                                       อำเภอกาญจนดิษฐ์   จังหวัดสุราษฎร์ธานี</t>
  </si>
  <si>
    <t xml:space="preserve">                                                           อำเภอกาญจนดิษฐ์   จังหวัดสุราษฎร์ธานี</t>
  </si>
  <si>
    <t xml:space="preserve">                                                     อำเภอกาญจนดิษฐ์   จังหวัดสุราษฎร์ธานี</t>
  </si>
  <si>
    <t xml:space="preserve">                                                         อำเภอกาญจนดิษฐ์   จังหวัดสุราษฎร์ธานี</t>
  </si>
  <si>
    <t xml:space="preserve">ที่ขอ </t>
  </si>
  <si>
    <t>ถนนที่ได้</t>
  </si>
  <si>
    <t>ตำบลท่าทองใหม่เชื่อมต่อ</t>
  </si>
  <si>
    <t>หมู่ที่6 ตำบลตะเคียนทอง</t>
  </si>
  <si>
    <t xml:space="preserve">หมู่ที่ 4 ตำบลป่าร่อน </t>
  </si>
  <si>
    <t xml:space="preserve">เชื่อมต่อบ้านกงชัง </t>
  </si>
  <si>
    <t>สายกงต่อ หมู่ที่ 9</t>
  </si>
  <si>
    <t>ก่อสร้างถนนคสล.</t>
  </si>
  <si>
    <t>เชื่อมต่อหมู่ที่ 3 ตำบล</t>
  </si>
  <si>
    <t xml:space="preserve"> ทุ่งรัง อำเภอกาญจนดิษฐ์</t>
  </si>
  <si>
    <t>ถนนสายเขาพัง</t>
  </si>
  <si>
    <t>สายห้วยถุน หมู่ที่ 2</t>
  </si>
  <si>
    <t>ตำบลกรูด เชื่อมต่อ</t>
  </si>
  <si>
    <t>หมู่ที่ 9 ตำบลป่าร่อน</t>
  </si>
  <si>
    <t>ถนนสายสวนปราง</t>
  </si>
  <si>
    <t>หมู่ที่6 ตำบลป่าร่อนเชื่อม</t>
  </si>
  <si>
    <t>ต่อ หมู่ที่10 ตำบลท่าอุแท</t>
  </si>
  <si>
    <t>พัฒนาคุณภาพ</t>
  </si>
  <si>
    <t>มีถนนที่ได้</t>
  </si>
  <si>
    <t>ข้ามคลองท่าทอง (ตาแฉล้ม)</t>
  </si>
  <si>
    <t>(ช่วงสะพานแฉล้ม)เชื่อมต่อ</t>
  </si>
  <si>
    <t>ปรับปรุงภูมิทัศน์รอบๆ</t>
  </si>
  <si>
    <t xml:space="preserve"> - ก่อสร้างศาลาพักผ่อน</t>
  </si>
  <si>
    <t xml:space="preserve"> - ห้องน้ำสาธารณะ</t>
  </si>
  <si>
    <t xml:space="preserve"> - ลานกิจกรรม</t>
  </si>
  <si>
    <t xml:space="preserve"> - ป้ายสถานที่ท่องเที่ยว</t>
  </si>
  <si>
    <t xml:space="preserve"> - ฟุตบาททางเดิน</t>
  </si>
  <si>
    <t xml:space="preserve"> - ปลูกต้นไม้</t>
  </si>
  <si>
    <t xml:space="preserve"> - ติดตั้งไฟฟ้าส่องสว่าง</t>
  </si>
  <si>
    <t xml:space="preserve"> - ก่อสร้างท่าน้ำ</t>
  </si>
  <si>
    <t>โครงการก่อสร้างกำแพงกันน้ำ</t>
  </si>
  <si>
    <t>ก่อสร้างถนนคสล. สาย</t>
  </si>
  <si>
    <t>ตำบลคลองสระ เชื่อมต่อ</t>
  </si>
  <si>
    <t>บ้านกำสน หมู่ที่ 5</t>
  </si>
  <si>
    <t>ระหว่าง หมู่ที่ 3-4 เชื่อม</t>
  </si>
  <si>
    <t>ต่อตำบลตะเคียนทอง</t>
  </si>
  <si>
    <t>เชื่อมต่อหมู่ 4 ตำบลทุ่งกง</t>
  </si>
  <si>
    <t xml:space="preserve">                                                      อำเภอกาญจนดิษฐ์   จังหวัดสุราษฎร์ธานี</t>
  </si>
  <si>
    <t>และ ตำบลท่าทอง</t>
  </si>
  <si>
    <t xml:space="preserve">หมู่ที่ 8 ตำบลท่าอุแท </t>
  </si>
  <si>
    <t>สายเขาง่าม(ห้วยหนองจิก)</t>
  </si>
  <si>
    <t>สะพานคลองรามหมู่ที่ 2,7</t>
  </si>
  <si>
    <t>ก่อสร้างทางเท้า (Walk way)</t>
  </si>
  <si>
    <t>65 โครงการ</t>
  </si>
  <si>
    <t>โครงการอาหารปลอดภัย</t>
  </si>
  <si>
    <t>สารปนเปื้อนในอาหาร</t>
  </si>
  <si>
    <t xml:space="preserve"> -หมู่บ้าน/ชุมชน</t>
  </si>
  <si>
    <t xml:space="preserve"> - จำนวนโครงการ</t>
  </si>
  <si>
    <t>ที่ดำเนินการไม่น้อย</t>
  </si>
  <si>
    <t>กว่า 3 โครงการ</t>
  </si>
  <si>
    <t xml:space="preserve"> ปี 2565</t>
  </si>
  <si>
    <t xml:space="preserve">     รวม  5    ปี</t>
  </si>
  <si>
    <t xml:space="preserve">เทศบาลตำบลช้างซ้าย   </t>
  </si>
  <si>
    <t>1.ยุทธศาสตร์ด้านโครงสร้างพื้นฐาน</t>
  </si>
  <si>
    <t>2.ยุทธศาสตร์การพัฒนาคุณภาพชีวิต</t>
  </si>
  <si>
    <t xml:space="preserve">3.ยุทธศาสตร์การพัฒนาด้านการจัดระเบียบ </t>
  </si>
  <si>
    <t xml:space="preserve">  ชุมชน/สังคมและรักษาความสงบเรียบร้อย</t>
  </si>
  <si>
    <t>4.ยุทธศาสตร์การพัฒนาด้านการบริหาร</t>
  </si>
  <si>
    <t>5.ยุทธศาสตร์การพัฒนาศาสนา ศิลปะ</t>
  </si>
  <si>
    <t>วัฒนธรรมจารีตประเพณี ภูมิปัญญาท้องถิ่น</t>
  </si>
  <si>
    <t xml:space="preserve">    5.3 แผนงานศาสนาวัฒนธรรมและนันทนาการ</t>
  </si>
  <si>
    <t>6.ยุทธศาสตร์การพัฒนาการบริหารจัดการ</t>
  </si>
  <si>
    <t xml:space="preserve">  บ้านเมืองที่ดี</t>
  </si>
  <si>
    <t>แผนพัฒนาท้องถิ่น (พ.ศ.2561 - 2565)</t>
  </si>
  <si>
    <t>ขั้นพื้นฐานแก่</t>
  </si>
  <si>
    <t>ช้างขวา</t>
  </si>
  <si>
    <t>แบบ ผ.03</t>
  </si>
  <si>
    <t>เพื่อจัดหาเครื่องมือต่างๆ</t>
  </si>
  <si>
    <t>ให้พร้อมใช้สำหรับ</t>
  </si>
  <si>
    <t>1.เครื่องตัดหญ้าชนิดล้อจักรยาน</t>
  </si>
  <si>
    <t>2.เครื่องตัดหญ้าชนิดเหวี่ยง</t>
  </si>
  <si>
    <t>1.คอมพิวเตอร์  5  ชุด</t>
  </si>
  <si>
    <t>4.มอนิเตอร์ 5 เครื่อง</t>
  </si>
  <si>
    <t>2.เครื่องพิมพ์  5 ชุด</t>
  </si>
  <si>
    <t>4.เครื่องยนต์</t>
  </si>
  <si>
    <t>ภายใน</t>
  </si>
  <si>
    <t>การรักษาความสงบ</t>
  </si>
  <si>
    <t xml:space="preserve"> 2.จักรยานออกกำลังกาย</t>
  </si>
  <si>
    <t>3.บาร์คู่ / ม้าคู่</t>
  </si>
  <si>
    <t>4.เหล้กยกน้ำหนัก</t>
  </si>
  <si>
    <t>1.ถังขยะ</t>
  </si>
  <si>
    <t>2.ตะแกรงคัดแยกขยะ</t>
  </si>
  <si>
    <t>4.เตาแก็ส</t>
  </si>
  <si>
    <t>จำนวน 27 โครงการ</t>
  </si>
  <si>
    <t>ของชุมชน</t>
  </si>
  <si>
    <t>สร้างความเข้มแข็ง</t>
  </si>
  <si>
    <t>ครุภัณฑ์ยานพาหนะและ</t>
  </si>
  <si>
    <t>ขนส่ง</t>
  </si>
  <si>
    <t>1.รถยกของ</t>
  </si>
  <si>
    <t>3.เครื่องยนต์</t>
  </si>
  <si>
    <t>4.รถกวาดถนน</t>
  </si>
  <si>
    <t>โครงการจัดงานประเพณีชักพระ</t>
  </si>
  <si>
    <t>เพื่อส่งเสริมอนุรักษ์ประเพณี และวัฒน</t>
  </si>
  <si>
    <t>ธรรมของท้องถิ่น</t>
  </si>
  <si>
    <t xml:space="preserve"> - ปรับปรุงศาลาบำเพ็ญกุศล</t>
  </si>
  <si>
    <t xml:space="preserve"> - ปรับปรุงเมรุ</t>
  </si>
  <si>
    <t xml:space="preserve"> - ปรับปรุงเตาเผา</t>
  </si>
  <si>
    <t xml:space="preserve"> ศาลาบำเพ็ญกุศล 1 หลัง</t>
  </si>
  <si>
    <t xml:space="preserve"> เมรุ 1 แห่ง</t>
  </si>
  <si>
    <t>เตาเผา 1 แห่ง</t>
  </si>
  <si>
    <t>โครงการสำรวจข้อมูลเกี่ยวกับภาษีที่ดิน</t>
  </si>
  <si>
    <t>เพือแสดงความอาลัยและจัดกิจกรรม</t>
  </si>
  <si>
    <t>ถวายเป็นพระราชกุศลแด่พระบาท</t>
  </si>
  <si>
    <t>สมเด็จพระปรมินทรฯ</t>
  </si>
  <si>
    <t>ถวายความอาลั</t>
  </si>
  <si>
    <t xml:space="preserve"> พระปรมินทรฯ</t>
  </si>
  <si>
    <t>จำนวน  18   โครงการ</t>
  </si>
  <si>
    <t>และสิ่งปลูกสร้าง</t>
  </si>
  <si>
    <t>เพื่อสำรวจข้อมูลเกี่ยวกับภาษี</t>
  </si>
  <si>
    <t>ที่ดินและสิ่งปลูกสร้าง</t>
  </si>
  <si>
    <t>โครงการเฉลิมพระเกียรติและสนับ</t>
  </si>
  <si>
    <t>สนุนโครงการอันเนื่องมาจาก</t>
  </si>
  <si>
    <t>พระราชดำริ</t>
  </si>
  <si>
    <t>สายสะพานเรือก</t>
  </si>
  <si>
    <t>คสล.สายนางเคล้า-</t>
  </si>
  <si>
    <t>ก่อสร้างถนน คสล. กว้าง 5.00 เมตร</t>
  </si>
  <si>
    <t xml:space="preserve"> -ก่อสร้างถนน คสล. กว้าง 4.50 เมตร</t>
  </si>
  <si>
    <t>คสล.ซอยดอนกลาง 4</t>
  </si>
  <si>
    <t>คสล.สายกงตาก -</t>
  </si>
  <si>
    <t>หัวหมากบน หมู่ที่ 3 , 11</t>
  </si>
  <si>
    <t>สายคลองโหน๊ะ -บ้าน</t>
  </si>
  <si>
    <t xml:space="preserve"> -ปรับปรุงถนน กว้าง 5.00 เมตร </t>
  </si>
  <si>
    <t xml:space="preserve"> ระยะทาง 500 เมตร</t>
  </si>
  <si>
    <t>คสล.สายคลองโหน๊ะ -</t>
  </si>
  <si>
    <t>หัวหมากบน หมู่ที่ 11 , 3</t>
  </si>
  <si>
    <t xml:space="preserve"> -ก่อสร้างถนน คสล. กว้าง  4.50 เมตร</t>
  </si>
  <si>
    <t>คสล.ซอยนายนิยม</t>
  </si>
  <si>
    <t>(นายจิต)  หมู่ที่ 9</t>
  </si>
  <si>
    <t>หมู่ที่ 11 , 2</t>
  </si>
  <si>
    <t xml:space="preserve">คสล.สายไร่ออก  </t>
  </si>
  <si>
    <t xml:space="preserve"> -ก่อสร้างถนน คสล.  กว้าง 4.50เมตร</t>
  </si>
  <si>
    <t xml:space="preserve"> - ขุดลอกคลองหัวหมาก หมู่ที่ 3</t>
  </si>
  <si>
    <t xml:space="preserve"> หมู่ที่ 1</t>
  </si>
  <si>
    <t xml:space="preserve"> -ขุดลอกคลองพระปิด หมู่ที่ 2 </t>
  </si>
  <si>
    <t xml:space="preserve"> - ขุดลอกคลองกะแดะ-นบนาปรัง หมู่ที่ 1 </t>
  </si>
  <si>
    <t xml:space="preserve"> - ขุดลอกคลองพระปิด หมู่ที่ 11</t>
  </si>
  <si>
    <t>สนับสนุนงบประมาณใน</t>
  </si>
  <si>
    <t>การพัฒนาห้องปฏิบัติ</t>
  </si>
  <si>
    <t>การทางภาษาอังกฤษ</t>
  </si>
  <si>
    <t xml:space="preserve">เด็ก เยาวชน และประชาชน  </t>
  </si>
  <si>
    <t>" ท้องถิ่นสัมพันธ์" สร้างความปรอง</t>
  </si>
  <si>
    <t>ดองสมานฉันท์ ต้านยาเสพติด</t>
  </si>
  <si>
    <t>พัฒนาทักษะ นักกีฬา กรีฑา ของ</t>
  </si>
  <si>
    <t xml:space="preserve"> -เพื่อส่งเสริม สนับสนุนและ</t>
  </si>
  <si>
    <t>อำเภอกาญจนดิษฐ์ สู่การแข่งขัน</t>
  </si>
  <si>
    <t>ในระดับจังหวัดหรือประเทศ</t>
  </si>
  <si>
    <t>การจัดแข่งขันให้แก่</t>
  </si>
  <si>
    <t>และเจ้าภาพร่วม</t>
  </si>
  <si>
    <t>โครงการปรับปรุงห้องน้ำสาธารณะ</t>
  </si>
  <si>
    <t>โครงการก่อสร้างห้องน้ำสาธารณะ</t>
  </si>
  <si>
    <t>ก่อสร้างเพิ่ม</t>
  </si>
  <si>
    <t>ประชาชนมีความรู้เรื่อง</t>
  </si>
  <si>
    <t>สารปนเปื้อนมากขึ้น</t>
  </si>
  <si>
    <t>เพื่อส่งเสริม สนับสนุนชุมชนให้</t>
  </si>
  <si>
    <t>ชุมชนมีความเข้มแข็ง</t>
  </si>
  <si>
    <t xml:space="preserve">เข้มแข็ง </t>
  </si>
  <si>
    <t>3.เครื่องเสียง/เครื่องขยายเสียง</t>
  </si>
  <si>
    <t>4.แผงโซลาเซลล์</t>
  </si>
  <si>
    <t xml:space="preserve"> -เพื่อให้เด็กได้รับประทานอาหาร </t>
  </si>
  <si>
    <t>กลางวันอย่างเพียงพอ</t>
  </si>
  <si>
    <t>ปรับปรุงอาคารเอนก</t>
  </si>
  <si>
    <t>ประสงค์  หมู่ที่ 1-12</t>
  </si>
  <si>
    <t xml:space="preserve"> -ปรับปรุงลานเอนกประสงค์</t>
  </si>
  <si>
    <t>หมู่ที่ 1-12 โดยดำเนินการ</t>
  </si>
  <si>
    <t xml:space="preserve"> 1) ก่อสร้างหลังคาโดม</t>
  </si>
  <si>
    <t xml:space="preserve"> 2) ติดตั้งตาข่าย</t>
  </si>
  <si>
    <t>3)  เทพื้นลานกีฬา</t>
  </si>
  <si>
    <t xml:space="preserve">  4) ปรับปรุงภูมิทัศน์รอบๆ</t>
  </si>
  <si>
    <t>ประสงค์ หมู่ที่ 1-12</t>
  </si>
  <si>
    <t xml:space="preserve">พระราชดำริ  </t>
  </si>
  <si>
    <t>โครงการอุดหนุนการจัดการแข่งขัน</t>
  </si>
  <si>
    <t>กีฬาระดับอำเภอกาญจนดิษฐ์</t>
  </si>
  <si>
    <t xml:space="preserve"> -เพื่อสนับสนุนงบประมาณให้</t>
  </si>
  <si>
    <t>อำเภอกาญจนดิษฐ์ ในการเป็นเจ้า</t>
  </si>
  <si>
    <t>ภาพการจัดแข่งขันกีฬาระดับอำเภอ</t>
  </si>
  <si>
    <t>อุดหนุนงบประมาณ</t>
  </si>
  <si>
    <t>ให้อำเภอกาญจนดิษฐ์</t>
  </si>
  <si>
    <t>จำนวน   6  โครงการ</t>
  </si>
  <si>
    <t>โครงการอุดหนุนคณะกรรมการ</t>
  </si>
  <si>
    <t xml:space="preserve"> - สนับสนุนงบประมาณให้คณะ </t>
  </si>
  <si>
    <t>กรรมการหมู่บ้าน เพื่อนำไป</t>
  </si>
  <si>
    <t>ดำเนินกิจกรรมพัฒนาหมู่บ้าน</t>
  </si>
  <si>
    <t>จ่ายเงินอุดหนุนให้</t>
  </si>
  <si>
    <t>คณะกรรมการหมู่บ้าน</t>
  </si>
  <si>
    <t>หมู่บ้านมีความเป็น</t>
  </si>
  <si>
    <t>ระเบียบ สะอาด เรียบ</t>
  </si>
  <si>
    <t>ร้อยและมีการพัฒนา</t>
  </si>
  <si>
    <t xml:space="preserve"> - ก่อสร้างกำแพงกันน้ำ </t>
  </si>
  <si>
    <t xml:space="preserve">กว้าง 6 เมตร ยาว 15 เมตร  </t>
  </si>
  <si>
    <t>สายกงตาก -หัวยชัน</t>
  </si>
  <si>
    <t xml:space="preserve"> - ก่อสร้างถนน คสล.กว้าง 4.50 เมตร</t>
  </si>
  <si>
    <t>ระยะทาง  500   เมตร</t>
  </si>
  <si>
    <t xml:space="preserve"> -เพื่อจ่ายเป็นค่าสื่อการเรียน </t>
  </si>
  <si>
    <t>การสอน</t>
  </si>
  <si>
    <t>อาหารกลางวันอย่างเพียงพอ</t>
  </si>
  <si>
    <t xml:space="preserve">โครงการจัดกิจกรรมวันสำคัญ </t>
  </si>
  <si>
    <t>ของชาติ</t>
  </si>
  <si>
    <t>ของวันสำคัญต่างๆของชาติ</t>
  </si>
  <si>
    <t xml:space="preserve">ภายใต้โครงการ </t>
  </si>
  <si>
    <t>ปีละ 3   โครงการ</t>
  </si>
  <si>
    <t>1.อุดหนุนหมู่บ้าน/</t>
  </si>
  <si>
    <t>2.โครงการตามพระราช</t>
  </si>
  <si>
    <t>ดำริด้านสาธารณสุข</t>
  </si>
  <si>
    <t xml:space="preserve"> 8,000,000-</t>
  </si>
  <si>
    <t xml:space="preserve">คสล.สายอพป. </t>
  </si>
  <si>
    <t>ก่อสร้างถนน คสล.กว้าง 5.00 เมตร</t>
  </si>
  <si>
    <t>คสล.สายนายคำนึง</t>
  </si>
  <si>
    <t xml:space="preserve"> ระยะทาง 300 เมตร</t>
  </si>
  <si>
    <t>กว้าง 4.00 เมตร ระยะทาง 500 เมตร</t>
  </si>
  <si>
    <t xml:space="preserve"> ระยะทาง 300  เมตร  </t>
  </si>
  <si>
    <t>ลาดยางสายไร่ออก</t>
  </si>
  <si>
    <t>ปรับปรุงถนนที่ชำรุด กว้าง5.00 เมตร</t>
  </si>
  <si>
    <t>หมู่ที่ 2 , หมู่ที่ 6</t>
  </si>
  <si>
    <t>สายนานาค-คลองฮาย</t>
  </si>
  <si>
    <t xml:space="preserve">โครงการปรับปรุงถนน </t>
  </si>
  <si>
    <t>โครงการฝึกอบรมอาสาสมัคร</t>
  </si>
  <si>
    <t>บริบาลท้องถิ่น</t>
  </si>
  <si>
    <t>เพื่อสนับสนุนอาสาสมัครบริบาล</t>
  </si>
  <si>
    <t>ขององค์กรปกครองส่วนท้องถิ่น</t>
  </si>
  <si>
    <t>เพื่อเป็นศูนย์ให้คำแนะนำและ</t>
  </si>
  <si>
    <t>ดูแลสุขภาพเบื้องต้น</t>
  </si>
  <si>
    <t>คสล. สายเขาพนมไหน</t>
  </si>
  <si>
    <t>2.ตู้เก็บเครื่องเสียง</t>
  </si>
  <si>
    <t xml:space="preserve"> สาธารณสุข</t>
  </si>
  <si>
    <t>1.เครื่องเสียง</t>
  </si>
  <si>
    <t>2.เครื่องขยายเสียง</t>
  </si>
  <si>
    <t>3.เครื่องรับโทรทัศน์</t>
  </si>
  <si>
    <t>4.เครื่องเล่น CD</t>
  </si>
  <si>
    <t xml:space="preserve">ฝายเก็บกักน้ำ  </t>
  </si>
  <si>
    <t xml:space="preserve">โครงการซ่อมแซม </t>
  </si>
  <si>
    <t xml:space="preserve">โครงการก่อสร้าง </t>
  </si>
  <si>
    <t xml:space="preserve">ฝายเก็บกักน้ำ   </t>
  </si>
  <si>
    <t>ก่อสร้างฝายเก็บกักน้ำในพื้นที่ หมู่ที่ 1-12</t>
  </si>
  <si>
    <t>พื้นที่ตำบลช้างซ้าย</t>
  </si>
  <si>
    <t>มีการขยายเขตไฟฟ้า</t>
  </si>
  <si>
    <t>ครอบคลุม</t>
  </si>
  <si>
    <t>ตอบแทนอื่น (โบนัส)</t>
  </si>
  <si>
    <t xml:space="preserve"> - ค่าตอบแทน อปพร.</t>
  </si>
  <si>
    <t xml:space="preserve"> -ค่าตอบแทน</t>
  </si>
  <si>
    <t xml:space="preserve"> -เงินประโยชน์</t>
  </si>
  <si>
    <t>หมู่ที่  1-12</t>
  </si>
  <si>
    <t>โครงการค่าใช้จ่ายในการจัดการศึกษา</t>
  </si>
  <si>
    <t>สำหรับศูนย์พัฒนาเด็กเล็ก</t>
  </si>
  <si>
    <t xml:space="preserve"> -ค่าหนังสือ,อุปกรณ์ฯ </t>
  </si>
  <si>
    <t xml:space="preserve"> - ค่าเครื่องแบบฯ</t>
  </si>
  <si>
    <t xml:space="preserve">ลาดยาง สายอพป. </t>
  </si>
  <si>
    <t>ปรับปรุงถนนที่ชำรุดกว้าง 5.00 เมตร</t>
  </si>
  <si>
    <t>ผู้สูงอายุได้รับเบี้ยยังชีพ</t>
  </si>
  <si>
    <t>บ้านนายสนิท หมู่ที่ 8</t>
  </si>
  <si>
    <t>ก่อสร้างระบบประปาตามแบบที่กำหนด</t>
  </si>
  <si>
    <t xml:space="preserve"> - วางท่อระบายน้ำ คสล.</t>
  </si>
  <si>
    <t xml:space="preserve"> - ซ่อมแซมฝายเก็บกักน้ำที่ชำรุด</t>
  </si>
  <si>
    <t>รายละเอียดตามแบบเทศบาลตำบลช้างซ้าย</t>
  </si>
  <si>
    <t>คสล.สายเหนือคลอง</t>
  </si>
  <si>
    <t>คสล.ซอยจ่าแถว</t>
  </si>
  <si>
    <t>หินคลุกภายในเขต</t>
  </si>
  <si>
    <t xml:space="preserve">  7. คลองฮาย คลองกลางและคลองเครียง หมู่ 9</t>
  </si>
  <si>
    <t xml:space="preserve">  8. ห้วยน้ำตก หมู่ที่ 10</t>
  </si>
  <si>
    <t xml:space="preserve">   9.สำนักสงฆ์เขาใต้ป่าและราษฎรเจริญ หมู่ที่ 12</t>
  </si>
  <si>
    <t xml:space="preserve"> 1. คลองพระปิด และหนองโรงช้าง หมู่ที่ 2</t>
  </si>
  <si>
    <t xml:space="preserve"> 2. คลองหัวหมาก และคลองเครียง หมู่ที่ 3</t>
  </si>
  <si>
    <t xml:space="preserve"> 3. ดอนกลาง,คลองกงตากและคลองลำหัน หมู่ 4</t>
  </si>
  <si>
    <t xml:space="preserve"> 4. คลองห้วยด่าน คลองเครียง คลองไสกล้วย หมู่ที่ 6</t>
  </si>
  <si>
    <t xml:space="preserve"> 5.บริเวณบ้านนายเมธี สังหิต หมู่ที่ 7</t>
  </si>
  <si>
    <t xml:space="preserve"> 6. ห้วยขี้แรด  ห้วยทรายขาว หมู่ที่ 8</t>
  </si>
  <si>
    <t xml:space="preserve">ระบบประปาหมู่บ้าน </t>
  </si>
  <si>
    <t xml:space="preserve">ระบายน้ำ  </t>
  </si>
  <si>
    <t xml:space="preserve"> -ขุดบ่อบาดาล จำนวน 5 แห่ง</t>
  </si>
  <si>
    <t xml:space="preserve"> -ขุดบ่อน้ำตื้น  จำนวน 5 แห่ง</t>
  </si>
  <si>
    <t xml:space="preserve"> -ขุดลอกอ่างเก็บน้ำเพื่อผลิตประปาภูเขา  </t>
  </si>
  <si>
    <t>คสล.สายประชาร่วมใจ</t>
  </si>
  <si>
    <t xml:space="preserve"> - ก่อสร้างถนน คสล. กว้าง 5.00 เมตร</t>
  </si>
  <si>
    <t>หัวหมากบน หมู่ที่ 8</t>
  </si>
  <si>
    <t>โครงการบริหารจัดการขยะมูลฝอย</t>
  </si>
  <si>
    <t xml:space="preserve"> -คัดแยกขยะมูลฝอย</t>
  </si>
  <si>
    <t xml:space="preserve"> -จ้างเหมากำจัดขยะ</t>
  </si>
  <si>
    <t>โครงการจัดซื้อวัสดุการแพทย์</t>
  </si>
  <si>
    <t>เคมีภัณฑ์เพียงพอ</t>
  </si>
  <si>
    <t xml:space="preserve">เพื่อให้มีวัสดุการแพทย์ </t>
  </si>
  <si>
    <t xml:space="preserve"> -จัดซื้อวัสดุการแทพย์</t>
  </si>
  <si>
    <t xml:space="preserve"> -จัดซื้อเคมีภัณฑ์</t>
  </si>
  <si>
    <r>
      <t>ประจำตำบล</t>
    </r>
    <r>
      <rPr>
        <sz val="13"/>
        <color theme="1"/>
        <rFont val="TH SarabunIT๙"/>
        <family val="2"/>
      </rPr>
      <t xml:space="preserve"> (โรงพยาบาลไร้เตียง)</t>
    </r>
  </si>
  <si>
    <t>สื่อการเรียนการสอน</t>
  </si>
  <si>
    <t>เพื่อให้นักเรียนมีสื่อการเรียน</t>
  </si>
  <si>
    <t>การศึกษาอย่างเพียงพอ</t>
  </si>
  <si>
    <t xml:space="preserve"> -เครื่องเล่นสนาม</t>
  </si>
  <si>
    <t>โครงการจัดหาวัสดุ ครุภัณฑ์และ</t>
  </si>
  <si>
    <t xml:space="preserve"> -ครุภัณฑ์ ต่างๆ</t>
  </si>
  <si>
    <t>ทางการศึกษา</t>
  </si>
  <si>
    <t>มีวัสดุ ครุภัณฑ์ ทางการศึกษา</t>
  </si>
  <si>
    <t xml:space="preserve"> อุปกรณ์ประจำศูนย์</t>
  </si>
  <si>
    <t xml:space="preserve"> -จัดหาวัสดุ ครุภัณฑ์</t>
  </si>
  <si>
    <t>โครงการจัดหาวัสดุ ครุภัณฑ์ อุปกรณ์</t>
  </si>
  <si>
    <t>โครงการพัฒนาคุณภาพการศึกษา</t>
  </si>
  <si>
    <t>เพื่อเตรียมความพร้อมในการ</t>
  </si>
  <si>
    <t xml:space="preserve"> -ติดตั้งอุปกรณ์</t>
  </si>
  <si>
    <t xml:space="preserve"> -พัฒนาระบบ</t>
  </si>
  <si>
    <t>ร้อยละนักเรียน</t>
  </si>
  <si>
    <t>ด้วยเทคโนโลยีสารสนเทศ (DLTV)</t>
  </si>
  <si>
    <t xml:space="preserve">การบริหาร </t>
  </si>
  <si>
    <t xml:space="preserve">โครงการพัฒนาระบบสารสนเทศเพื่อ </t>
  </si>
  <si>
    <t>เพื่อพัฒนาระบบสารสนเทศให้มี</t>
  </si>
  <si>
    <t>ความพร้อมและทันสมัย</t>
  </si>
  <si>
    <t xml:space="preserve"> -จัดซื้อวัสดุ ครุภัณฑ์</t>
  </si>
  <si>
    <t>ที่เกี่ยวข้องกับระบบ</t>
  </si>
  <si>
    <t>สารสนเทศ</t>
  </si>
  <si>
    <t>ฝึกอบรมหลักสูตรต่างๆ</t>
  </si>
  <si>
    <t xml:space="preserve">โครงการส่งบุคลากรเข้ารับการ </t>
  </si>
  <si>
    <t>เพื่อให้บุคลากรมีความรู้ความ</t>
  </si>
  <si>
    <t>2 หลักสูตร/คน</t>
  </si>
  <si>
    <t>บุคลากรมีความ</t>
  </si>
  <si>
    <t xml:space="preserve"> -ป้ายประชาสัมพันธ์</t>
  </si>
  <si>
    <t xml:space="preserve"> -สื่อสิ่งพิมพ์</t>
  </si>
  <si>
    <t>ค่าเช่าเครื่องถ่ายเอกสารรายเดือน</t>
  </si>
  <si>
    <t xml:space="preserve"> -เพื่อลดค่าใช้จ่ายในการจัดซื้อ</t>
  </si>
  <si>
    <t>และบำรุงรักษาเครื่องถ่ายเอกสาร</t>
  </si>
  <si>
    <t>เช่าเครื่องถ่ายเอกสาร</t>
  </si>
  <si>
    <t>ลดค่าใช้จ่าย</t>
  </si>
  <si>
    <t xml:space="preserve"> -จัดหาถังขยะให้ชุมชน</t>
  </si>
  <si>
    <t xml:space="preserve"> -รณรงค์การคัดแยกขยะ</t>
  </si>
  <si>
    <t>อุปกรณ์สำนักงาน</t>
  </si>
  <si>
    <t>เพื่อมีเครื่องมือเครื่องใช้</t>
  </si>
  <si>
    <t>เพียงพอต่อการทำงาน</t>
  </si>
  <si>
    <t xml:space="preserve"> จัดหาเครื่องมือเครื่องใช้</t>
  </si>
  <si>
    <t>โครงการจัดหาเครื่องมือ เครื่องใช้และ</t>
  </si>
  <si>
    <t>อุปกรณ์สำนักงาน เช่น</t>
  </si>
  <si>
    <t>โต๊ะ เก้าอี้  ชั้นวาง ตู้</t>
  </si>
  <si>
    <t>ญลญ</t>
  </si>
  <si>
    <t>ในการปฏิบัติ</t>
  </si>
  <si>
    <t>งาน</t>
  </si>
  <si>
    <t>จำนวนเครื่องมือ</t>
  </si>
  <si>
    <t>เครื่องใช้ที่เพิ่ม</t>
  </si>
  <si>
    <t>เพื่อคุ้มครองสิทธิ เสรีภาพ</t>
  </si>
  <si>
    <t>ของเด็ก เยาวชน และสถาบัน</t>
  </si>
  <si>
    <t>ครอบครัว</t>
  </si>
  <si>
    <t>จัดตั้งศูนย์และประ</t>
  </si>
  <si>
    <t>สานหน่วยงานที่เกี่ยว</t>
  </si>
  <si>
    <t>ข้อง  ปีละ 2 ครั้ง</t>
  </si>
  <si>
    <t>เด็กเยาวชนได้ความ</t>
  </si>
  <si>
    <t>คุ้มครองมากขึ้น</t>
  </si>
  <si>
    <t>โครงการจัดตั้งศูนย์คุ้มครองสิทธิ</t>
  </si>
  <si>
    <t>เด็กเยาวชน และสถาบันครอบครัว</t>
  </si>
  <si>
    <t>แผนพัฒนาท้องถิ่น (พ.ศ.2561-2565)</t>
  </si>
  <si>
    <t>แผนพัฒนาท้องถิ่น  (พ.ศ.2561-2565)</t>
  </si>
  <si>
    <t xml:space="preserve">โครงการจัดหาและ </t>
  </si>
  <si>
    <t xml:space="preserve">พัฒนาแหล่งน้ำดิบ </t>
  </si>
  <si>
    <t xml:space="preserve"> -ขุดสระน้ำขนาดใหญ่บริเวณบ้านกงตาก</t>
  </si>
  <si>
    <t xml:space="preserve"> - ก่อสร้างกำแพงกันดิน ป้องกันตลิ่งพัง</t>
  </si>
  <si>
    <t>พอสำหรับการอุปโภค</t>
  </si>
  <si>
    <t>บริโภค และการเกษตร</t>
  </si>
  <si>
    <t xml:space="preserve"> หมู่ที่ 1-12</t>
  </si>
  <si>
    <t xml:space="preserve"> -ระบบประปาขนาดใหญ่ จำนวน 5 แห่ง</t>
  </si>
  <si>
    <t xml:space="preserve"> -ระบบประปาบาดาล จำนวน 5 แห่ง</t>
  </si>
  <si>
    <t xml:space="preserve">คสล.สายสามแยก   </t>
  </si>
  <si>
    <t xml:space="preserve">คสล.ซอยสระน้ำใส  </t>
  </si>
  <si>
    <t xml:space="preserve">ระยะทาง  1,000 เมตร </t>
  </si>
  <si>
    <r>
      <t xml:space="preserve"> -</t>
    </r>
    <r>
      <rPr>
        <sz val="13"/>
        <color theme="1"/>
        <rFont val="TH SarabunIT๙"/>
        <family val="2"/>
      </rPr>
      <t>ขยายเขตไฟฟ้าสาธารณะภายในหมู่บ้าน</t>
    </r>
  </si>
  <si>
    <t>ภายในตำบล  จำนวน 12  จุด</t>
  </si>
  <si>
    <t xml:space="preserve"> 1.อบรมผู้ประกอบการ</t>
  </si>
  <si>
    <t xml:space="preserve"> 2.การจัดระเบียบแผง</t>
  </si>
  <si>
    <t>ประเภทสินค้า</t>
  </si>
  <si>
    <t>โซนจำหน่ายสินค้าและ</t>
  </si>
  <si>
    <t>โครงการก่อสร้างลานเอนก</t>
  </si>
  <si>
    <t>โครงการปรับปรุงลานเอนก</t>
  </si>
  <si>
    <t xml:space="preserve"> -ก่อสร้างลานเอนก</t>
  </si>
  <si>
    <r>
      <rPr>
        <b/>
        <sz val="15"/>
        <color theme="1"/>
        <rFont val="TH SarabunIT๙"/>
        <family val="2"/>
      </rPr>
      <t>ข</t>
    </r>
    <r>
      <rPr>
        <b/>
        <sz val="14"/>
        <color theme="1"/>
        <rFont val="TH SarabunIT๙"/>
        <family val="2"/>
      </rPr>
      <t>.ยุทธศาสตร์การพัฒนาขององค์กรปกครองส่วนท้องถิ่นในเขตจังหวัดที่ 6 ส่งเสริม สนับสนุนการท่องเที่ยวและการอนุ</t>
    </r>
    <r>
      <rPr>
        <b/>
        <sz val="16"/>
        <color theme="1"/>
        <rFont val="TH SarabunIT๙"/>
        <family val="2"/>
      </rPr>
      <t xml:space="preserve">                                                                                                                                   </t>
    </r>
  </si>
  <si>
    <t xml:space="preserve">และสิ่งแวด </t>
  </si>
  <si>
    <t>ล้อม</t>
  </si>
  <si>
    <t>จำนวนลาน</t>
  </si>
  <si>
    <t>จำนวนลานที่</t>
  </si>
  <si>
    <t xml:space="preserve"> - ปฏิทินปีใหม่</t>
  </si>
  <si>
    <r>
      <t xml:space="preserve">2.รถบรรทุกขยะ </t>
    </r>
    <r>
      <rPr>
        <sz val="10"/>
        <rFont val="TH SarabunIT๙"/>
        <family val="2"/>
      </rPr>
      <t>ขนาด 4 ตัน</t>
    </r>
  </si>
  <si>
    <t>ครุภัณฑ์ยานพาหนะและขนส่ง</t>
  </si>
  <si>
    <t>2.บัญชีโครงการพัฒนาท้องถิ่น</t>
  </si>
  <si>
    <t>คสล.ซอยสุขสวัสดิ์ -</t>
  </si>
  <si>
    <t xml:space="preserve"> - ปรับปรุงถนนที่ชำรุดกว้าง 8.00 เมตร</t>
  </si>
  <si>
    <t>ก.ยุทธศาสตร์ชาติ 20ปี ยุทธศาสตร์ที่ 3 ด้านการพัฒนาและเสริมสร้างศักยภาพคน,ยุทธศาสตร์จังหวัดที่ 4 พัฒนาสังคมที่ปลอดภัยคุณภาพชีวิตที่ดีและมีศักยภาพในการแข่งขัน</t>
  </si>
  <si>
    <t xml:space="preserve">                                                                                                                                                                      ก.ยุทธศาสตร์ชาติ 20 ปี ยุทธศาสตร์ที่ 1 ด้านความมั่นคง ,ยุทธศาสตร์จังหวัดที่ 4 การพัฒนาสังคมที่ปลอดภัยคุณภาพชีวิตที่ดีและมีศักยภาพในการแข่งขัน</t>
  </si>
  <si>
    <t xml:space="preserve">ก.ยุทธศาสตร์ชาติ 20 ปี ยุทธศาสตร์ที่ 5 ด้านการสร้างการเจริญเติบโตคุณภาพชีวิตที่เป็นมิตรกับสิ่งแวดล้อม </t>
  </si>
  <si>
    <t xml:space="preserve">   ยุทธศาสตร์จังหวัดที่ 5 การสร้างรากฐานทรัพยากรธรรมชาติที่มั่นคงและมีสภาพแวดล้อมที่เหมาะสม</t>
  </si>
  <si>
    <t>5.1 แผนงานบริหารทั่วไป</t>
  </si>
  <si>
    <t>ก.ยุทธศาสตร์ชาติ 20 ปี ยุทธศาสตร์ที่ 4 ด้านการสร้างความเสมอภาคและเท่าเทียมกันทางสังคม,ยุทธศาสตร์จังหวัดที่ 5 การสร้างรากฐานทรัพยากรธรรมชาติที่มั่นคงมีสภาพแวดล้อมที่เหมาะสม</t>
  </si>
  <si>
    <t xml:space="preserve">                                                                                                                                                                                      ก.ยุทธศาสตร์ชาติ 20 ปี ยุทธศาสตร์ที่ 6 ด้านการปรับสมดุลและพัฒนาระบบการบริหารจัดการภาครัฐ ,ยุทธศาสตร์จังหวัดที่ 4 การพัฒนาสังคมที่ปลอดภัยคุณภาพชีวิตที่ดีและมีศักยภาพในการแข่งขัน</t>
  </si>
  <si>
    <t>ก.ยุทธศาสตร์ชาติ20 ปี ยยุทธศาสตร์ที่ 2 ด้านสร้างความสามารถในการแข่งขัน, ยุทธศาสตร์จังหวัดที่ 3  พัฒนาโครงสร้างพื้นฐานและโลจิสติกส์(Logistics Hub) เชื่อมโยงภูมิภาคทั้งจังหวัด</t>
  </si>
  <si>
    <r>
      <t xml:space="preserve">ยุทธศาสตร์ที่ 3  </t>
    </r>
    <r>
      <rPr>
        <sz val="15"/>
        <color theme="1"/>
        <rFont val="TH SarabunIT๙"/>
        <family val="2"/>
      </rPr>
      <t>การยกระดับคุณภาพชีวิตเพื่อสร้างความเข้มแข็งให้สังคม มีความพร้อมรับการ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</si>
</sst>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2"/>
      <color rgb="FFD04400"/>
      <name val="MS Sans Serif"/>
      <family val="2"/>
      <charset val="222"/>
    </font>
    <font>
      <sz val="11"/>
      <color rgb="FF000000"/>
      <name val="Tahoma"/>
      <family val="2"/>
      <scheme val="minor"/>
    </font>
    <font>
      <sz val="14"/>
      <name val="Angsana New"/>
      <family val="1"/>
    </font>
    <font>
      <sz val="14"/>
      <name val="Angsana New"/>
      <family val="1"/>
    </font>
    <font>
      <sz val="16"/>
      <color theme="1"/>
      <name val="TH Baijam"/>
    </font>
    <font>
      <b/>
      <sz val="16"/>
      <color theme="1"/>
      <name val="TH Baijam"/>
    </font>
    <font>
      <sz val="15.5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28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36"/>
      <name val="TH SarabunPSK"/>
      <family val="2"/>
    </font>
    <font>
      <b/>
      <sz val="30"/>
      <name val="TH SarabunPSK"/>
      <family val="2"/>
    </font>
    <font>
      <b/>
      <sz val="20"/>
      <color theme="1"/>
      <name val="TH SarabunPSK"/>
      <family val="2"/>
    </font>
    <font>
      <sz val="18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 tint="0.14999847407452621"/>
      <name val="Angsana New"/>
      <family val="1"/>
    </font>
    <font>
      <sz val="13.5"/>
      <name val="Angsana New"/>
      <family val="1"/>
    </font>
    <font>
      <sz val="15"/>
      <color theme="1"/>
      <name val="Angsana New"/>
      <family val="1"/>
    </font>
    <font>
      <sz val="13"/>
      <name val="Angsana New"/>
      <family val="1"/>
    </font>
    <font>
      <sz val="15"/>
      <name val="Angsana New"/>
      <family val="1"/>
    </font>
    <font>
      <b/>
      <sz val="12"/>
      <color theme="1"/>
      <name val="Angsana New"/>
      <family val="1"/>
    </font>
    <font>
      <b/>
      <sz val="14"/>
      <name val="Angsana New"/>
      <family val="1"/>
    </font>
    <font>
      <sz val="16"/>
      <name val="Angsana New"/>
      <family val="1"/>
    </font>
    <font>
      <sz val="14.5"/>
      <name val="Angsana New"/>
      <family val="1"/>
    </font>
    <font>
      <b/>
      <sz val="16"/>
      <name val="Angsana New"/>
      <family val="1"/>
    </font>
    <font>
      <sz val="13"/>
      <color theme="1"/>
      <name val="Angsana New"/>
      <family val="1"/>
    </font>
    <font>
      <b/>
      <sz val="13"/>
      <color theme="1"/>
      <name val="Angsana New"/>
      <family val="1"/>
    </font>
    <font>
      <sz val="12"/>
      <color theme="1"/>
      <name val="Angsana New"/>
      <family val="1"/>
    </font>
    <font>
      <b/>
      <sz val="15"/>
      <color theme="1"/>
      <name val="Angsana New"/>
      <family val="1"/>
    </font>
    <font>
      <sz val="11"/>
      <color theme="1"/>
      <name val="Angsana New"/>
      <family val="1"/>
    </font>
    <font>
      <sz val="16"/>
      <color theme="1" tint="0.14999847407452621"/>
      <name val="Angsana New"/>
      <family val="1"/>
    </font>
    <font>
      <sz val="16"/>
      <color rgb="FFFF0000"/>
      <name val="Angsana New"/>
      <family val="1"/>
    </font>
    <font>
      <b/>
      <sz val="18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1"/>
      <color theme="1"/>
      <name val="AngsanaUPC"/>
      <family val="1"/>
    </font>
    <font>
      <sz val="12"/>
      <color theme="1"/>
      <name val="AngsanaUPC"/>
      <family val="1"/>
    </font>
    <font>
      <sz val="10"/>
      <color theme="1"/>
      <name val="AngsanaUPC"/>
      <family val="1"/>
    </font>
    <font>
      <sz val="11"/>
      <color theme="1"/>
      <name val="AngsanaUPC"/>
      <family val="1"/>
    </font>
    <font>
      <b/>
      <sz val="12"/>
      <color theme="1"/>
      <name val="AngsanaUPC"/>
      <family val="1"/>
    </font>
    <font>
      <b/>
      <sz val="10"/>
      <color theme="1"/>
      <name val="AngsanaUPC"/>
      <family val="1"/>
    </font>
    <font>
      <b/>
      <sz val="14"/>
      <color theme="1"/>
      <name val="AngsanaUPC"/>
      <family val="1"/>
    </font>
    <font>
      <sz val="16"/>
      <name val="AngsanaUPC"/>
      <family val="1"/>
    </font>
    <font>
      <b/>
      <sz val="16"/>
      <name val="AngsanaUPC"/>
      <family val="1"/>
    </font>
    <font>
      <sz val="10"/>
      <color theme="1"/>
      <name val="Angsana New"/>
      <family val="1"/>
    </font>
    <font>
      <sz val="14"/>
      <color theme="1"/>
      <name val="AngsanaUPC"/>
      <family val="1"/>
    </font>
    <font>
      <b/>
      <sz val="15"/>
      <name val="AngsanaUPC"/>
      <family val="1"/>
    </font>
    <font>
      <sz val="14"/>
      <name val="AngsanaUPC"/>
      <family val="1"/>
    </font>
    <font>
      <sz val="16"/>
      <color rgb="FF000000"/>
      <name val="AngsanaUPC"/>
      <family val="1"/>
    </font>
    <font>
      <sz val="12"/>
      <color rgb="FF000000"/>
      <name val="AngsanaUPC"/>
      <family val="1"/>
    </font>
    <font>
      <sz val="15.5"/>
      <color theme="1"/>
      <name val="AngsanaUPC"/>
      <family val="1"/>
    </font>
    <font>
      <b/>
      <sz val="15"/>
      <color theme="1"/>
      <name val="AngsanaUPC"/>
      <family val="1"/>
    </font>
    <font>
      <sz val="15"/>
      <color theme="1"/>
      <name val="AngsanaUPC"/>
      <family val="1"/>
    </font>
    <font>
      <b/>
      <sz val="16"/>
      <color rgb="FF000000"/>
      <name val="AngsanaUPC"/>
      <family val="1"/>
    </font>
    <font>
      <sz val="16"/>
      <color rgb="FF000000"/>
      <name val="Angsana New"/>
      <family val="1"/>
    </font>
    <font>
      <b/>
      <sz val="16"/>
      <color rgb="FFFF0000"/>
      <name val="Angsana New"/>
      <family val="1"/>
    </font>
    <font>
      <sz val="16"/>
      <color rgb="FF0D0D0D"/>
      <name val="Angsana New"/>
      <family val="1"/>
    </font>
    <font>
      <sz val="13.5"/>
      <color theme="1"/>
      <name val="Angsana New"/>
      <family val="1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b/>
      <sz val="13"/>
      <color theme="1"/>
      <name val="TH SarabunIT๙"/>
      <family val="2"/>
    </font>
    <font>
      <b/>
      <sz val="12"/>
      <color theme="1"/>
      <name val="TH SarabunIT๙"/>
      <family val="2"/>
    </font>
    <font>
      <sz val="18"/>
      <color theme="1"/>
      <name val="AngsanaUPC"/>
      <family val="1"/>
    </font>
    <font>
      <b/>
      <sz val="10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sz val="14.5"/>
      <color theme="1"/>
      <name val="TH SarabunIT๙"/>
      <family val="2"/>
    </font>
    <font>
      <sz val="14.5"/>
      <name val="TH SarabunIT๙"/>
      <family val="2"/>
    </font>
    <font>
      <sz val="12.5"/>
      <color theme="1"/>
      <name val="TH SarabunIT๙"/>
      <family val="2"/>
    </font>
    <font>
      <b/>
      <sz val="14.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sz val="14.5"/>
      <color indexed="8"/>
      <name val="TH SarabunIT๙"/>
      <family val="2"/>
    </font>
    <font>
      <b/>
      <sz val="14.5"/>
      <name val="TH SarabunIT๙"/>
      <family val="2"/>
    </font>
    <font>
      <b/>
      <sz val="16"/>
      <name val="TH SarabunIT๙"/>
      <family val="2"/>
    </font>
    <font>
      <sz val="13.5"/>
      <color theme="1"/>
      <name val="TH SarabunIT๙"/>
      <family val="2"/>
    </font>
    <font>
      <sz val="13"/>
      <color theme="1" tint="0.14999847407452621"/>
      <name val="TH SarabunIT๙"/>
      <family val="2"/>
    </font>
    <font>
      <sz val="12.5"/>
      <name val="TH SarabunIT๙"/>
      <family val="2"/>
    </font>
    <font>
      <sz val="16"/>
      <name val="TH SarabunIT๙"/>
      <family val="2"/>
    </font>
    <font>
      <sz val="16"/>
      <color theme="1" tint="0.14999847407452621"/>
      <name val="TH SarabunIT๙"/>
      <family val="2"/>
    </font>
    <font>
      <b/>
      <sz val="16"/>
      <color theme="1" tint="0.14999847407452621"/>
      <name val="TH SarabunIT๙"/>
      <family val="2"/>
    </font>
    <font>
      <sz val="12"/>
      <color theme="1" tint="0.14999847407452621"/>
      <name val="TH SarabunIT๙"/>
      <family val="2"/>
    </font>
    <font>
      <b/>
      <sz val="18"/>
      <name val="TH SarabunIT๙"/>
      <family val="2"/>
    </font>
    <font>
      <sz val="8"/>
      <color theme="1"/>
      <name val="TH SarabunIT๙"/>
      <family val="2"/>
    </font>
    <font>
      <b/>
      <sz val="9"/>
      <color theme="1"/>
      <name val="TH SarabunIT๙"/>
      <family val="2"/>
    </font>
    <font>
      <b/>
      <sz val="11"/>
      <color theme="1"/>
      <name val="TH SarabunIT๙"/>
      <family val="2"/>
    </font>
    <font>
      <sz val="11"/>
      <name val="TH SarabunIT๙"/>
      <family val="2"/>
    </font>
    <font>
      <sz val="13"/>
      <color indexed="8"/>
      <name val="TH SarabunIT๙"/>
      <family val="2"/>
    </font>
    <font>
      <sz val="13.5"/>
      <color theme="1"/>
      <name val="Tahoma"/>
      <family val="2"/>
      <charset val="222"/>
      <scheme val="minor"/>
    </font>
    <font>
      <sz val="13.5"/>
      <name val="TH SarabunIT๙"/>
      <family val="2"/>
    </font>
    <font>
      <b/>
      <sz val="13.5"/>
      <color theme="1"/>
      <name val="TH SarabunIT๙"/>
      <family val="2"/>
    </font>
    <font>
      <b/>
      <sz val="10"/>
      <name val="TH SarabunIT๙"/>
      <family val="2"/>
    </font>
    <font>
      <sz val="10"/>
      <name val="TH SarabunIT๙"/>
      <family val="2"/>
    </font>
    <font>
      <i/>
      <sz val="11"/>
      <color theme="1"/>
      <name val="TH SarabunIT๙"/>
      <family val="2"/>
    </font>
    <font>
      <b/>
      <sz val="8"/>
      <color theme="1"/>
      <name val="TH SarabunIT๙"/>
      <family val="2"/>
    </font>
    <font>
      <sz val="11.5"/>
      <color theme="1"/>
      <name val="TH SarabunIT๙"/>
      <family val="2"/>
    </font>
    <font>
      <sz val="9"/>
      <color theme="1"/>
      <name val="TH SarabunIT๙"/>
      <family val="2"/>
    </font>
    <font>
      <b/>
      <sz val="7"/>
      <color theme="1"/>
      <name val="TH SarabunIT๙"/>
      <family val="2"/>
    </font>
    <font>
      <sz val="11.5"/>
      <name val="TH SarabunIT๙"/>
      <family val="2"/>
    </font>
    <font>
      <b/>
      <sz val="12.5"/>
      <color theme="1"/>
      <name val="TH SarabunIT๙"/>
      <family val="2"/>
    </font>
    <font>
      <sz val="14"/>
      <color rgb="FF000000"/>
      <name val="TH SarabunIT๙"/>
      <family val="2"/>
    </font>
    <font>
      <b/>
      <sz val="15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7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/>
    <xf numFmtId="49" fontId="3" fillId="0" borderId="0" xfId="0" applyNumberFormat="1" applyFont="1"/>
    <xf numFmtId="0" fontId="7" fillId="0" borderId="0" xfId="0" applyFont="1"/>
    <xf numFmtId="49" fontId="2" fillId="0" borderId="0" xfId="0" applyNumberFormat="1" applyFont="1"/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/>
    <xf numFmtId="0" fontId="1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5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 readingOrder="2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6" fillId="0" borderId="15" xfId="0" applyFont="1" applyBorder="1"/>
    <xf numFmtId="0" fontId="2" fillId="0" borderId="14" xfId="0" applyFont="1" applyBorder="1"/>
    <xf numFmtId="0" fontId="6" fillId="0" borderId="0" xfId="0" applyFont="1"/>
    <xf numFmtId="0" fontId="2" fillId="0" borderId="2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0" xfId="0" applyFont="1" applyBorder="1"/>
    <xf numFmtId="0" fontId="9" fillId="0" borderId="15" xfId="0" applyFont="1" applyBorder="1"/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" xfId="0" applyFont="1" applyBorder="1"/>
    <xf numFmtId="0" fontId="5" fillId="0" borderId="1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" fillId="0" borderId="7" xfId="0" applyFont="1" applyBorder="1" applyAlignment="1">
      <alignment horizontal="center"/>
    </xf>
    <xf numFmtId="0" fontId="5" fillId="0" borderId="2" xfId="0" applyFont="1" applyBorder="1" applyAlignment="1"/>
    <xf numFmtId="0" fontId="5" fillId="0" borderId="1" xfId="0" applyFont="1" applyBorder="1" applyAlignment="1"/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10" xfId="0" applyFont="1" applyBorder="1"/>
    <xf numFmtId="49" fontId="2" fillId="0" borderId="8" xfId="0" applyNumberFormat="1" applyFont="1" applyBorder="1"/>
    <xf numFmtId="49" fontId="4" fillId="0" borderId="13" xfId="0" applyNumberFormat="1" applyFont="1" applyBorder="1"/>
    <xf numFmtId="0" fontId="5" fillId="0" borderId="8" xfId="0" applyFont="1" applyBorder="1"/>
    <xf numFmtId="0" fontId="2" fillId="0" borderId="13" xfId="0" applyFont="1" applyBorder="1"/>
    <xf numFmtId="0" fontId="5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49" fontId="2" fillId="0" borderId="0" xfId="0" applyNumberFormat="1" applyFont="1" applyBorder="1"/>
    <xf numFmtId="4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2" fillId="0" borderId="9" xfId="0" applyFont="1" applyBorder="1"/>
    <xf numFmtId="49" fontId="2" fillId="0" borderId="9" xfId="0" applyNumberFormat="1" applyFont="1" applyBorder="1"/>
    <xf numFmtId="49" fontId="2" fillId="0" borderId="0" xfId="0" applyNumberFormat="1" applyFont="1" applyAlignment="1">
      <alignment horizontal="left"/>
    </xf>
    <xf numFmtId="3" fontId="2" fillId="0" borderId="1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/>
    <xf numFmtId="0" fontId="22" fillId="0" borderId="0" xfId="0" applyFont="1"/>
    <xf numFmtId="0" fontId="12" fillId="0" borderId="0" xfId="0" applyFont="1"/>
    <xf numFmtId="0" fontId="24" fillId="0" borderId="0" xfId="0" applyFont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/>
    <xf numFmtId="0" fontId="4" fillId="0" borderId="0" xfId="0" applyFont="1" applyAlignment="1">
      <alignment horizontal="left"/>
    </xf>
    <xf numFmtId="0" fontId="3" fillId="0" borderId="5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13" xfId="0" applyFont="1" applyBorder="1"/>
    <xf numFmtId="0" fontId="5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29" fillId="0" borderId="0" xfId="0" applyFont="1"/>
    <xf numFmtId="0" fontId="4" fillId="0" borderId="0" xfId="0" applyFont="1" applyAlignment="1">
      <alignment horizontal="center"/>
    </xf>
    <xf numFmtId="0" fontId="31" fillId="0" borderId="0" xfId="0" applyFont="1"/>
    <xf numFmtId="0" fontId="30" fillId="0" borderId="12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3" fontId="31" fillId="0" borderId="15" xfId="0" applyNumberFormat="1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3" fontId="30" fillId="0" borderId="7" xfId="0" applyNumberFormat="1" applyFont="1" applyBorder="1" applyAlignment="1">
      <alignment horizontal="center"/>
    </xf>
    <xf numFmtId="0" fontId="31" fillId="0" borderId="0" xfId="0" applyFont="1" applyBorder="1"/>
    <xf numFmtId="0" fontId="33" fillId="0" borderId="0" xfId="0" applyFont="1"/>
    <xf numFmtId="0" fontId="32" fillId="0" borderId="12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0" xfId="0" applyFont="1" applyBorder="1"/>
    <xf numFmtId="0" fontId="33" fillId="0" borderId="10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 vertical="top"/>
    </xf>
    <xf numFmtId="0" fontId="33" fillId="0" borderId="12" xfId="0" applyFont="1" applyBorder="1"/>
    <xf numFmtId="187" fontId="31" fillId="0" borderId="0" xfId="1" applyNumberFormat="1" applyFont="1" applyBorder="1" applyAlignment="1">
      <alignment vertical="top"/>
    </xf>
    <xf numFmtId="187" fontId="34" fillId="0" borderId="1" xfId="1" applyNumberFormat="1" applyFont="1" applyBorder="1" applyAlignment="1">
      <alignment horizontal="left" vertical="top"/>
    </xf>
    <xf numFmtId="187" fontId="16" fillId="0" borderId="12" xfId="1" applyNumberFormat="1" applyFont="1" applyBorder="1" applyAlignment="1">
      <alignment vertical="top"/>
    </xf>
    <xf numFmtId="187" fontId="34" fillId="0" borderId="2" xfId="1" applyNumberFormat="1" applyFont="1" applyBorder="1" applyAlignment="1">
      <alignment horizontal="left" vertical="top"/>
    </xf>
    <xf numFmtId="187" fontId="34" fillId="0" borderId="12" xfId="1" applyNumberFormat="1" applyFont="1" applyBorder="1" applyAlignment="1">
      <alignment horizontal="left" vertical="top"/>
    </xf>
    <xf numFmtId="0" fontId="31" fillId="0" borderId="12" xfId="0" applyFont="1" applyBorder="1" applyAlignment="1">
      <alignment horizontal="left"/>
    </xf>
    <xf numFmtId="187" fontId="34" fillId="0" borderId="10" xfId="1" applyNumberFormat="1" applyFont="1" applyBorder="1" applyAlignment="1">
      <alignment horizontal="left" vertical="top"/>
    </xf>
    <xf numFmtId="187" fontId="34" fillId="0" borderId="15" xfId="1" applyNumberFormat="1" applyFont="1" applyBorder="1" applyAlignment="1">
      <alignment horizontal="left" vertical="top"/>
    </xf>
    <xf numFmtId="187" fontId="34" fillId="0" borderId="0" xfId="1" applyNumberFormat="1" applyFont="1" applyBorder="1" applyAlignment="1">
      <alignment horizontal="left" vertical="top"/>
    </xf>
    <xf numFmtId="0" fontId="31" fillId="0" borderId="15" xfId="0" applyFont="1" applyBorder="1"/>
    <xf numFmtId="0" fontId="31" fillId="0" borderId="15" xfId="0" applyFont="1" applyBorder="1" applyAlignment="1">
      <alignment horizontal="left"/>
    </xf>
    <xf numFmtId="0" fontId="31" fillId="0" borderId="14" xfId="0" applyFont="1" applyBorder="1"/>
    <xf numFmtId="0" fontId="31" fillId="0" borderId="12" xfId="0" applyFont="1" applyBorder="1"/>
    <xf numFmtId="187" fontId="31" fillId="0" borderId="2" xfId="1" applyNumberFormat="1" applyFont="1" applyBorder="1" applyAlignment="1">
      <alignment horizontal="left" vertical="top"/>
    </xf>
    <xf numFmtId="3" fontId="31" fillId="0" borderId="2" xfId="0" applyNumberFormat="1" applyFont="1" applyBorder="1"/>
    <xf numFmtId="3" fontId="31" fillId="0" borderId="12" xfId="0" applyNumberFormat="1" applyFont="1" applyBorder="1"/>
    <xf numFmtId="187" fontId="31" fillId="0" borderId="12" xfId="1" applyNumberFormat="1" applyFont="1" applyBorder="1" applyAlignment="1">
      <alignment horizontal="left" vertical="top"/>
    </xf>
    <xf numFmtId="187" fontId="31" fillId="0" borderId="15" xfId="1" applyNumberFormat="1" applyFont="1" applyBorder="1" applyAlignment="1">
      <alignment vertical="top"/>
    </xf>
    <xf numFmtId="187" fontId="31" fillId="0" borderId="0" xfId="1" applyNumberFormat="1" applyFont="1" applyBorder="1" applyAlignment="1">
      <alignment horizontal="left" vertical="top"/>
    </xf>
    <xf numFmtId="187" fontId="31" fillId="0" borderId="15" xfId="1" applyNumberFormat="1" applyFont="1" applyBorder="1" applyAlignment="1">
      <alignment horizontal="left" vertical="top"/>
    </xf>
    <xf numFmtId="0" fontId="31" fillId="0" borderId="4" xfId="0" applyFont="1" applyBorder="1" applyAlignment="1">
      <alignment horizontal="center"/>
    </xf>
    <xf numFmtId="187" fontId="31" fillId="0" borderId="14" xfId="1" applyNumberFormat="1" applyFont="1" applyBorder="1" applyAlignment="1">
      <alignment vertical="top"/>
    </xf>
    <xf numFmtId="187" fontId="31" fillId="0" borderId="5" xfId="1" applyNumberFormat="1" applyFont="1" applyBorder="1" applyAlignment="1">
      <alignment horizontal="left" vertical="top"/>
    </xf>
    <xf numFmtId="0" fontId="31" fillId="0" borderId="5" xfId="0" applyFont="1" applyBorder="1"/>
    <xf numFmtId="187" fontId="31" fillId="0" borderId="14" xfId="1" applyNumberFormat="1" applyFont="1" applyBorder="1" applyAlignment="1">
      <alignment horizontal="left" vertical="top"/>
    </xf>
    <xf numFmtId="0" fontId="31" fillId="0" borderId="14" xfId="0" applyFont="1" applyBorder="1" applyAlignment="1">
      <alignment horizontal="left"/>
    </xf>
    <xf numFmtId="187" fontId="31" fillId="0" borderId="2" xfId="1" applyNumberFormat="1" applyFont="1" applyBorder="1" applyAlignment="1">
      <alignment vertical="top"/>
    </xf>
    <xf numFmtId="187" fontId="16" fillId="0" borderId="12" xfId="1" applyNumberFormat="1" applyFont="1" applyBorder="1" applyAlignment="1">
      <alignment horizontal="left" vertical="top"/>
    </xf>
    <xf numFmtId="187" fontId="35" fillId="0" borderId="12" xfId="2" applyNumberFormat="1" applyFont="1" applyBorder="1" applyAlignment="1">
      <alignment horizontal="left" vertical="top"/>
    </xf>
    <xf numFmtId="0" fontId="33" fillId="0" borderId="14" xfId="0" applyFont="1" applyBorder="1" applyAlignment="1">
      <alignment horizontal="center"/>
    </xf>
    <xf numFmtId="187" fontId="36" fillId="0" borderId="0" xfId="1" applyNumberFormat="1" applyFont="1" applyBorder="1" applyAlignment="1">
      <alignment vertical="top"/>
    </xf>
    <xf numFmtId="187" fontId="16" fillId="0" borderId="15" xfId="1" applyNumberFormat="1" applyFont="1" applyBorder="1" applyAlignment="1">
      <alignment horizontal="left" vertical="top"/>
    </xf>
    <xf numFmtId="187" fontId="16" fillId="0" borderId="15" xfId="2" applyNumberFormat="1" applyFont="1" applyBorder="1" applyAlignment="1">
      <alignment horizontal="left" vertical="top"/>
    </xf>
    <xf numFmtId="187" fontId="36" fillId="0" borderId="1" xfId="1" applyNumberFormat="1" applyFont="1" applyBorder="1" applyAlignment="1">
      <alignment vertical="top"/>
    </xf>
    <xf numFmtId="187" fontId="36" fillId="0" borderId="4" xfId="1" applyNumberFormat="1" applyFont="1" applyBorder="1" applyAlignment="1">
      <alignment vertical="top"/>
    </xf>
    <xf numFmtId="187" fontId="16" fillId="0" borderId="14" xfId="1" applyNumberFormat="1" applyFont="1" applyBorder="1" applyAlignment="1">
      <alignment vertical="top"/>
    </xf>
    <xf numFmtId="187" fontId="16" fillId="0" borderId="14" xfId="2" applyNumberFormat="1" applyFont="1" applyBorder="1" applyAlignment="1">
      <alignment horizontal="left" vertical="top"/>
    </xf>
    <xf numFmtId="187" fontId="31" fillId="0" borderId="1" xfId="1" applyNumberFormat="1" applyFont="1" applyBorder="1" applyAlignment="1">
      <alignment vertical="top"/>
    </xf>
    <xf numFmtId="0" fontId="33" fillId="0" borderId="4" xfId="0" applyFont="1" applyBorder="1" applyAlignment="1">
      <alignment horizontal="center"/>
    </xf>
    <xf numFmtId="187" fontId="36" fillId="0" borderId="12" xfId="1" applyNumberFormat="1" applyFont="1" applyBorder="1" applyAlignment="1">
      <alignment vertical="top"/>
    </xf>
    <xf numFmtId="187" fontId="16" fillId="0" borderId="15" xfId="1" applyNumberFormat="1" applyFont="1" applyBorder="1" applyAlignment="1">
      <alignment vertical="top"/>
    </xf>
    <xf numFmtId="187" fontId="36" fillId="0" borderId="15" xfId="1" applyNumberFormat="1" applyFont="1" applyBorder="1" applyAlignment="1">
      <alignment vertical="top"/>
    </xf>
    <xf numFmtId="0" fontId="33" fillId="0" borderId="2" xfId="0" applyFont="1" applyBorder="1"/>
    <xf numFmtId="187" fontId="36" fillId="0" borderId="14" xfId="1" applyNumberFormat="1" applyFont="1" applyBorder="1" applyAlignment="1">
      <alignment vertical="top"/>
    </xf>
    <xf numFmtId="187" fontId="37" fillId="0" borderId="14" xfId="1" applyNumberFormat="1" applyFont="1" applyBorder="1" applyAlignment="1">
      <alignment vertical="top"/>
    </xf>
    <xf numFmtId="0" fontId="33" fillId="0" borderId="5" xfId="0" applyFont="1" applyBorder="1"/>
    <xf numFmtId="187" fontId="38" fillId="0" borderId="12" xfId="1" applyNumberFormat="1" applyFont="1" applyBorder="1" applyAlignment="1">
      <alignment vertical="top"/>
    </xf>
    <xf numFmtId="3" fontId="33" fillId="0" borderId="12" xfId="0" applyNumberFormat="1" applyFont="1" applyBorder="1"/>
    <xf numFmtId="187" fontId="38" fillId="0" borderId="14" xfId="1" applyNumberFormat="1" applyFont="1" applyBorder="1" applyAlignment="1">
      <alignment vertical="top"/>
    </xf>
    <xf numFmtId="0" fontId="33" fillId="0" borderId="14" xfId="0" applyFont="1" applyBorder="1"/>
    <xf numFmtId="187" fontId="31" fillId="0" borderId="3" xfId="1" applyNumberFormat="1" applyFont="1" applyBorder="1" applyAlignment="1">
      <alignment horizontal="left" vertical="top"/>
    </xf>
    <xf numFmtId="187" fontId="31" fillId="0" borderId="6" xfId="1" applyNumberFormat="1" applyFont="1" applyBorder="1" applyAlignment="1">
      <alignment vertical="top"/>
    </xf>
    <xf numFmtId="187" fontId="31" fillId="0" borderId="12" xfId="1" applyNumberFormat="1" applyFont="1" applyBorder="1" applyAlignment="1">
      <alignment vertical="top"/>
    </xf>
    <xf numFmtId="187" fontId="16" fillId="0" borderId="1" xfId="1" applyNumberFormat="1" applyFont="1" applyBorder="1" applyAlignment="1">
      <alignment horizontal="left" vertical="top"/>
    </xf>
    <xf numFmtId="187" fontId="16" fillId="0" borderId="4" xfId="1" applyNumberFormat="1" applyFont="1" applyBorder="1" applyAlignment="1">
      <alignment horizontal="left" vertical="top"/>
    </xf>
    <xf numFmtId="187" fontId="36" fillId="0" borderId="3" xfId="1" applyNumberFormat="1" applyFont="1" applyBorder="1" applyAlignment="1">
      <alignment vertical="top"/>
    </xf>
    <xf numFmtId="187" fontId="36" fillId="0" borderId="6" xfId="1" applyNumberFormat="1" applyFont="1" applyBorder="1" applyAlignment="1">
      <alignment vertical="top"/>
    </xf>
    <xf numFmtId="187" fontId="31" fillId="0" borderId="3" xfId="1" applyNumberFormat="1" applyFont="1" applyBorder="1" applyAlignment="1">
      <alignment vertical="top"/>
    </xf>
    <xf numFmtId="0" fontId="31" fillId="0" borderId="3" xfId="0" applyFont="1" applyBorder="1"/>
    <xf numFmtId="187" fontId="16" fillId="0" borderId="14" xfId="1" applyNumberFormat="1" applyFont="1" applyBorder="1" applyAlignment="1">
      <alignment horizontal="left" vertical="top"/>
    </xf>
    <xf numFmtId="0" fontId="31" fillId="0" borderId="6" xfId="0" applyFont="1" applyBorder="1"/>
    <xf numFmtId="0" fontId="31" fillId="0" borderId="14" xfId="0" applyFont="1" applyBorder="1" applyAlignment="1">
      <alignment horizontal="center"/>
    </xf>
    <xf numFmtId="187" fontId="38" fillId="0" borderId="2" xfId="1" applyNumberFormat="1" applyFont="1" applyBorder="1" applyAlignment="1">
      <alignment vertical="top"/>
    </xf>
    <xf numFmtId="0" fontId="33" fillId="0" borderId="1" xfId="0" applyFont="1" applyBorder="1"/>
    <xf numFmtId="187" fontId="38" fillId="0" borderId="5" xfId="1" applyNumberFormat="1" applyFont="1" applyBorder="1" applyAlignment="1">
      <alignment vertical="top"/>
    </xf>
    <xf numFmtId="0" fontId="33" fillId="0" borderId="4" xfId="0" applyFont="1" applyBorder="1"/>
    <xf numFmtId="0" fontId="33" fillId="0" borderId="15" xfId="0" applyFont="1" applyBorder="1"/>
    <xf numFmtId="3" fontId="33" fillId="0" borderId="15" xfId="0" applyNumberFormat="1" applyFont="1" applyBorder="1"/>
    <xf numFmtId="49" fontId="32" fillId="0" borderId="7" xfId="0" applyNumberFormat="1" applyFont="1" applyBorder="1" applyAlignment="1">
      <alignment horizontal="center"/>
    </xf>
    <xf numFmtId="187" fontId="39" fillId="0" borderId="7" xfId="1" applyNumberFormat="1" applyFont="1" applyBorder="1" applyAlignment="1">
      <alignment horizontal="center"/>
    </xf>
    <xf numFmtId="2" fontId="33" fillId="0" borderId="0" xfId="0" applyNumberFormat="1" applyFont="1"/>
    <xf numFmtId="0" fontId="33" fillId="0" borderId="0" xfId="0" applyFont="1" applyBorder="1" applyAlignment="1">
      <alignment horizontal="left" vertical="top"/>
    </xf>
    <xf numFmtId="3" fontId="31" fillId="0" borderId="0" xfId="0" applyNumberFormat="1" applyFont="1"/>
    <xf numFmtId="187" fontId="16" fillId="0" borderId="10" xfId="1" applyNumberFormat="1" applyFont="1" applyBorder="1" applyAlignment="1">
      <alignment horizontal="left" vertical="top"/>
    </xf>
    <xf numFmtId="3" fontId="31" fillId="0" borderId="15" xfId="0" applyNumberFormat="1" applyFont="1" applyBorder="1"/>
    <xf numFmtId="3" fontId="31" fillId="0" borderId="14" xfId="0" applyNumberFormat="1" applyFont="1" applyBorder="1"/>
    <xf numFmtId="3" fontId="31" fillId="0" borderId="1" xfId="0" applyNumberFormat="1" applyFont="1" applyBorder="1"/>
    <xf numFmtId="0" fontId="31" fillId="0" borderId="11" xfId="0" applyFont="1" applyBorder="1"/>
    <xf numFmtId="187" fontId="16" fillId="0" borderId="4" xfId="1" applyNumberFormat="1" applyFont="1" applyBorder="1" applyAlignment="1">
      <alignment vertical="top"/>
    </xf>
    <xf numFmtId="0" fontId="31" fillId="0" borderId="4" xfId="0" applyFont="1" applyBorder="1"/>
    <xf numFmtId="187" fontId="16" fillId="0" borderId="1" xfId="1" applyNumberFormat="1" applyFont="1" applyBorder="1" applyAlignment="1">
      <alignment vertical="top"/>
    </xf>
    <xf numFmtId="0" fontId="31" fillId="0" borderId="2" xfId="0" applyFont="1" applyBorder="1"/>
    <xf numFmtId="187" fontId="40" fillId="0" borderId="7" xfId="1" applyNumberFormat="1" applyFont="1" applyBorder="1" applyAlignment="1">
      <alignment horizontal="center" vertical="top"/>
    </xf>
    <xf numFmtId="187" fontId="16" fillId="0" borderId="0" xfId="1" applyNumberFormat="1" applyFont="1" applyBorder="1" applyAlignment="1">
      <alignment vertical="top"/>
    </xf>
    <xf numFmtId="187" fontId="16" fillId="0" borderId="0" xfId="1" applyNumberFormat="1" applyFont="1" applyBorder="1" applyAlignment="1">
      <alignment horizontal="left" vertical="top"/>
    </xf>
    <xf numFmtId="187" fontId="36" fillId="0" borderId="1" xfId="1" applyNumberFormat="1" applyFont="1" applyBorder="1" applyAlignment="1"/>
    <xf numFmtId="187" fontId="31" fillId="0" borderId="12" xfId="1" applyNumberFormat="1" applyFont="1" applyBorder="1" applyAlignment="1"/>
    <xf numFmtId="0" fontId="31" fillId="0" borderId="1" xfId="0" applyFont="1" applyBorder="1"/>
    <xf numFmtId="187" fontId="36" fillId="0" borderId="4" xfId="1" applyNumberFormat="1" applyFont="1" applyBorder="1" applyAlignment="1"/>
    <xf numFmtId="187" fontId="31" fillId="0" borderId="14" xfId="1" applyNumberFormat="1" applyFont="1" applyBorder="1" applyAlignment="1"/>
    <xf numFmtId="187" fontId="31" fillId="0" borderId="4" xfId="1" applyNumberFormat="1" applyFont="1" applyBorder="1" applyAlignment="1">
      <alignment vertical="top"/>
    </xf>
    <xf numFmtId="187" fontId="16" fillId="0" borderId="10" xfId="1" applyNumberFormat="1" applyFont="1" applyBorder="1" applyAlignment="1">
      <alignment vertical="top"/>
    </xf>
    <xf numFmtId="49" fontId="16" fillId="0" borderId="15" xfId="1" applyNumberFormat="1" applyFont="1" applyBorder="1" applyAlignment="1">
      <alignment vertical="top"/>
    </xf>
    <xf numFmtId="49" fontId="16" fillId="0" borderId="15" xfId="1" applyNumberFormat="1" applyFont="1" applyBorder="1" applyAlignment="1">
      <alignment horizontal="left" vertical="top"/>
    </xf>
    <xf numFmtId="49" fontId="16" fillId="0" borderId="4" xfId="1" applyNumberFormat="1" applyFont="1" applyBorder="1" applyAlignment="1">
      <alignment vertical="top"/>
    </xf>
    <xf numFmtId="49" fontId="16" fillId="0" borderId="14" xfId="1" applyNumberFormat="1" applyFont="1" applyBorder="1" applyAlignment="1">
      <alignment horizontal="left" vertical="top"/>
    </xf>
    <xf numFmtId="0" fontId="41" fillId="0" borderId="1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187" fontId="38" fillId="0" borderId="15" xfId="1" applyNumberFormat="1" applyFont="1" applyBorder="1" applyAlignment="1">
      <alignment vertical="top"/>
    </xf>
    <xf numFmtId="0" fontId="41" fillId="0" borderId="12" xfId="0" applyFont="1" applyBorder="1" applyAlignment="1">
      <alignment horizontal="center"/>
    </xf>
    <xf numFmtId="187" fontId="37" fillId="0" borderId="15" xfId="1" applyNumberFormat="1" applyFont="1" applyBorder="1" applyAlignment="1">
      <alignment horizontal="left" vertical="top"/>
    </xf>
    <xf numFmtId="0" fontId="41" fillId="0" borderId="14" xfId="0" applyFont="1" applyBorder="1" applyAlignment="1">
      <alignment horizontal="center"/>
    </xf>
    <xf numFmtId="187" fontId="37" fillId="0" borderId="14" xfId="1" applyNumberFormat="1" applyFont="1" applyBorder="1" applyAlignment="1">
      <alignment horizontal="left" vertical="top"/>
    </xf>
    <xf numFmtId="187" fontId="38" fillId="0" borderId="3" xfId="1" applyNumberFormat="1" applyFont="1" applyBorder="1" applyAlignment="1">
      <alignment vertical="top"/>
    </xf>
    <xf numFmtId="187" fontId="16" fillId="0" borderId="3" xfId="1" applyNumberFormat="1" applyFont="1" applyBorder="1" applyAlignment="1">
      <alignment horizontal="left" vertical="top"/>
    </xf>
    <xf numFmtId="187" fontId="38" fillId="0" borderId="6" xfId="1" applyNumberFormat="1" applyFont="1" applyBorder="1" applyAlignment="1">
      <alignment vertical="top"/>
    </xf>
    <xf numFmtId="187" fontId="16" fillId="0" borderId="6" xfId="1" applyNumberFormat="1" applyFont="1" applyBorder="1" applyAlignment="1">
      <alignment vertical="top"/>
    </xf>
    <xf numFmtId="187" fontId="38" fillId="0" borderId="1" xfId="1" applyNumberFormat="1" applyFont="1" applyBorder="1" applyAlignment="1">
      <alignment vertical="top"/>
    </xf>
    <xf numFmtId="187" fontId="38" fillId="0" borderId="4" xfId="1" applyNumberFormat="1" applyFont="1" applyBorder="1" applyAlignment="1">
      <alignment vertical="top"/>
    </xf>
    <xf numFmtId="187" fontId="38" fillId="0" borderId="10" xfId="1" applyNumberFormat="1" applyFont="1" applyBorder="1" applyAlignment="1">
      <alignment vertical="top"/>
    </xf>
    <xf numFmtId="0" fontId="33" fillId="0" borderId="15" xfId="0" applyFont="1" applyBorder="1" applyAlignment="1">
      <alignment horizontal="left"/>
    </xf>
    <xf numFmtId="187" fontId="38" fillId="0" borderId="0" xfId="1" applyNumberFormat="1" applyFont="1" applyAlignment="1">
      <alignment vertical="top"/>
    </xf>
    <xf numFmtId="187" fontId="42" fillId="0" borderId="0" xfId="1" applyNumberFormat="1" applyFont="1" applyAlignment="1">
      <alignment vertical="top"/>
    </xf>
    <xf numFmtId="187" fontId="16" fillId="0" borderId="5" xfId="1" applyNumberFormat="1" applyFont="1" applyBorder="1" applyAlignment="1">
      <alignment vertical="top"/>
    </xf>
    <xf numFmtId="3" fontId="32" fillId="0" borderId="7" xfId="0" applyNumberFormat="1" applyFont="1" applyBorder="1"/>
    <xf numFmtId="3" fontId="31" fillId="0" borderId="0" xfId="0" applyNumberFormat="1" applyFont="1" applyBorder="1"/>
    <xf numFmtId="187" fontId="38" fillId="0" borderId="0" xfId="1" applyNumberFormat="1" applyFont="1" applyBorder="1" applyAlignment="1">
      <alignment vertical="top"/>
    </xf>
    <xf numFmtId="3" fontId="33" fillId="0" borderId="0" xfId="0" applyNumberFormat="1" applyFont="1" applyBorder="1"/>
    <xf numFmtId="0" fontId="32" fillId="0" borderId="0" xfId="0" applyFont="1" applyBorder="1" applyAlignment="1">
      <alignment horizontal="center"/>
    </xf>
    <xf numFmtId="187" fontId="40" fillId="0" borderId="0" xfId="1" applyNumberFormat="1" applyFont="1" applyBorder="1" applyAlignment="1">
      <alignment horizontal="center" vertical="top"/>
    </xf>
    <xf numFmtId="49" fontId="32" fillId="0" borderId="0" xfId="0" applyNumberFormat="1" applyFont="1" applyBorder="1" applyAlignment="1">
      <alignment horizontal="center"/>
    </xf>
    <xf numFmtId="3" fontId="30" fillId="0" borderId="0" xfId="0" applyNumberFormat="1" applyFont="1" applyBorder="1" applyAlignment="1">
      <alignment horizontal="center"/>
    </xf>
    <xf numFmtId="0" fontId="43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6" xfId="0" applyFont="1" applyBorder="1"/>
    <xf numFmtId="0" fontId="33" fillId="0" borderId="11" xfId="0" applyFont="1" applyBorder="1"/>
    <xf numFmtId="0" fontId="31" fillId="0" borderId="0" xfId="0" applyFont="1" applyBorder="1" applyAlignment="1">
      <alignment horizontal="left"/>
    </xf>
    <xf numFmtId="3" fontId="33" fillId="0" borderId="1" xfId="0" applyNumberFormat="1" applyFont="1" applyBorder="1"/>
    <xf numFmtId="0" fontId="33" fillId="0" borderId="3" xfId="0" applyFont="1" applyBorder="1"/>
    <xf numFmtId="3" fontId="31" fillId="0" borderId="12" xfId="0" applyNumberFormat="1" applyFont="1" applyBorder="1" applyAlignment="1">
      <alignment horizontal="center"/>
    </xf>
    <xf numFmtId="0" fontId="32" fillId="0" borderId="0" xfId="0" applyFont="1" applyAlignment="1"/>
    <xf numFmtId="3" fontId="33" fillId="0" borderId="2" xfId="0" applyNumberFormat="1" applyFont="1" applyBorder="1"/>
    <xf numFmtId="187" fontId="41" fillId="0" borderId="0" xfId="1" applyNumberFormat="1" applyFont="1" applyBorder="1" applyAlignment="1">
      <alignment vertical="top"/>
    </xf>
    <xf numFmtId="0" fontId="36" fillId="0" borderId="12" xfId="0" applyFont="1" applyBorder="1"/>
    <xf numFmtId="0" fontId="36" fillId="0" borderId="15" xfId="0" applyFont="1" applyBorder="1"/>
    <xf numFmtId="0" fontId="32" fillId="0" borderId="7" xfId="0" applyFont="1" applyBorder="1"/>
    <xf numFmtId="3" fontId="31" fillId="0" borderId="10" xfId="0" applyNumberFormat="1" applyFont="1" applyBorder="1"/>
    <xf numFmtId="0" fontId="48" fillId="0" borderId="0" xfId="0" applyFont="1"/>
    <xf numFmtId="0" fontId="48" fillId="0" borderId="0" xfId="0" applyFont="1" applyBorder="1"/>
    <xf numFmtId="187" fontId="33" fillId="0" borderId="5" xfId="1" applyNumberFormat="1" applyFont="1" applyBorder="1" applyAlignment="1">
      <alignment vertical="top"/>
    </xf>
    <xf numFmtId="187" fontId="33" fillId="0" borderId="14" xfId="1" applyNumberFormat="1" applyFont="1" applyBorder="1" applyAlignment="1">
      <alignment vertical="top"/>
    </xf>
    <xf numFmtId="187" fontId="41" fillId="0" borderId="5" xfId="1" applyNumberFormat="1" applyFont="1" applyBorder="1" applyAlignment="1">
      <alignment vertical="top"/>
    </xf>
    <xf numFmtId="187" fontId="49" fillId="0" borderId="14" xfId="1" applyNumberFormat="1" applyFont="1" applyBorder="1" applyAlignment="1">
      <alignment horizontal="left" vertical="top"/>
    </xf>
    <xf numFmtId="3" fontId="33" fillId="0" borderId="5" xfId="0" applyNumberFormat="1" applyFont="1" applyBorder="1"/>
    <xf numFmtId="3" fontId="33" fillId="0" borderId="14" xfId="0" applyNumberFormat="1" applyFont="1" applyBorder="1"/>
    <xf numFmtId="187" fontId="42" fillId="0" borderId="0" xfId="1" applyNumberFormat="1" applyFont="1" applyBorder="1" applyAlignment="1">
      <alignment vertical="top"/>
    </xf>
    <xf numFmtId="187" fontId="41" fillId="0" borderId="2" xfId="1" applyNumberFormat="1" applyFont="1" applyBorder="1" applyAlignment="1">
      <alignment vertical="top"/>
    </xf>
    <xf numFmtId="187" fontId="41" fillId="0" borderId="12" xfId="1" applyNumberFormat="1" applyFont="1" applyBorder="1" applyAlignment="1">
      <alignment horizontal="left" vertical="top"/>
    </xf>
    <xf numFmtId="187" fontId="41" fillId="0" borderId="2" xfId="1" applyNumberFormat="1" applyFont="1" applyBorder="1" applyAlignment="1">
      <alignment horizontal="left" vertical="top"/>
    </xf>
    <xf numFmtId="187" fontId="50" fillId="0" borderId="15" xfId="1" applyNumberFormat="1" applyFont="1" applyBorder="1" applyAlignment="1">
      <alignment vertical="top"/>
    </xf>
    <xf numFmtId="187" fontId="41" fillId="0" borderId="15" xfId="1" applyNumberFormat="1" applyFont="1" applyBorder="1" applyAlignment="1">
      <alignment vertical="top"/>
    </xf>
    <xf numFmtId="187" fontId="41" fillId="0" borderId="2" xfId="1" applyNumberFormat="1" applyFont="1" applyFill="1" applyBorder="1" applyAlignment="1">
      <alignment horizontal="left" vertical="top"/>
    </xf>
    <xf numFmtId="187" fontId="41" fillId="0" borderId="12" xfId="1" applyNumberFormat="1" applyFont="1" applyBorder="1" applyAlignment="1">
      <alignment horizontal="center" vertical="center"/>
    </xf>
    <xf numFmtId="0" fontId="41" fillId="0" borderId="2" xfId="0" applyFont="1" applyBorder="1"/>
    <xf numFmtId="187" fontId="43" fillId="0" borderId="15" xfId="1" applyNumberFormat="1" applyFont="1" applyBorder="1" applyAlignment="1">
      <alignment horizontal="center" vertical="center"/>
    </xf>
    <xf numFmtId="0" fontId="41" fillId="0" borderId="0" xfId="0" applyFont="1" applyBorder="1"/>
    <xf numFmtId="187" fontId="41" fillId="0" borderId="12" xfId="1" applyNumberFormat="1" applyFont="1" applyBorder="1" applyAlignment="1">
      <alignment horizontal="center" vertical="top"/>
    </xf>
    <xf numFmtId="187" fontId="41" fillId="0" borderId="12" xfId="1" applyNumberFormat="1" applyFont="1" applyBorder="1" applyAlignment="1">
      <alignment vertical="top"/>
    </xf>
    <xf numFmtId="187" fontId="41" fillId="0" borderId="15" xfId="1" applyNumberFormat="1" applyFont="1" applyBorder="1" applyAlignment="1">
      <alignment horizontal="center" vertical="top"/>
    </xf>
    <xf numFmtId="187" fontId="41" fillId="0" borderId="0" xfId="1" applyNumberFormat="1" applyFont="1" applyBorder="1" applyAlignment="1">
      <alignment horizontal="left" vertical="top"/>
    </xf>
    <xf numFmtId="0" fontId="41" fillId="0" borderId="15" xfId="0" applyFont="1" applyBorder="1" applyAlignment="1">
      <alignment horizontal="center"/>
    </xf>
    <xf numFmtId="187" fontId="41" fillId="0" borderId="15" xfId="1" applyNumberFormat="1" applyFont="1" applyBorder="1" applyAlignment="1">
      <alignment horizontal="left" vertical="top"/>
    </xf>
    <xf numFmtId="187" fontId="41" fillId="0" borderId="1" xfId="1" applyNumberFormat="1" applyFont="1" applyBorder="1" applyAlignment="1">
      <alignment horizontal="left" vertical="top"/>
    </xf>
    <xf numFmtId="187" fontId="41" fillId="0" borderId="10" xfId="1" applyNumberFormat="1" applyFont="1" applyBorder="1" applyAlignment="1">
      <alignment horizontal="left" vertical="top"/>
    </xf>
    <xf numFmtId="187" fontId="41" fillId="0" borderId="2" xfId="1" applyNumberFormat="1" applyFont="1" applyBorder="1" applyAlignment="1">
      <alignment horizontal="center" vertical="top"/>
    </xf>
    <xf numFmtId="187" fontId="41" fillId="0" borderId="14" xfId="1" applyNumberFormat="1" applyFont="1" applyBorder="1" applyAlignment="1">
      <alignment horizontal="center" vertical="top"/>
    </xf>
    <xf numFmtId="187" fontId="41" fillId="0" borderId="5" xfId="1" applyNumberFormat="1" applyFont="1" applyBorder="1" applyAlignment="1">
      <alignment horizontal="center" vertical="top"/>
    </xf>
    <xf numFmtId="187" fontId="41" fillId="0" borderId="14" xfId="1" applyNumberFormat="1" applyFont="1" applyBorder="1" applyAlignment="1">
      <alignment vertical="top"/>
    </xf>
    <xf numFmtId="187" fontId="41" fillId="0" borderId="5" xfId="1" applyNumberFormat="1" applyFont="1" applyBorder="1" applyAlignment="1">
      <alignment horizontal="left" vertical="top"/>
    </xf>
    <xf numFmtId="187" fontId="41" fillId="0" borderId="14" xfId="1" applyNumberFormat="1" applyFont="1" applyBorder="1" applyAlignment="1">
      <alignment horizontal="left" vertical="top"/>
    </xf>
    <xf numFmtId="187" fontId="41" fillId="0" borderId="0" xfId="1" applyNumberFormat="1" applyFont="1" applyBorder="1" applyAlignment="1">
      <alignment horizontal="center" vertical="top"/>
    </xf>
    <xf numFmtId="0" fontId="33" fillId="0" borderId="12" xfId="0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187" fontId="41" fillId="0" borderId="4" xfId="1" applyNumberFormat="1" applyFont="1" applyBorder="1" applyAlignment="1">
      <alignment horizontal="left" vertical="top"/>
    </xf>
    <xf numFmtId="0" fontId="33" fillId="0" borderId="15" xfId="0" applyFont="1" applyBorder="1" applyAlignment="1">
      <alignment horizontal="right"/>
    </xf>
    <xf numFmtId="0" fontId="36" fillId="0" borderId="12" xfId="0" applyFont="1" applyBorder="1" applyAlignment="1">
      <alignment horizontal="center"/>
    </xf>
    <xf numFmtId="0" fontId="36" fillId="0" borderId="3" xfId="0" applyFont="1" applyBorder="1"/>
    <xf numFmtId="0" fontId="36" fillId="0" borderId="15" xfId="0" applyFont="1" applyBorder="1" applyAlignment="1">
      <alignment horizontal="center"/>
    </xf>
    <xf numFmtId="0" fontId="36" fillId="0" borderId="11" xfId="0" applyFont="1" applyBorder="1"/>
    <xf numFmtId="0" fontId="36" fillId="0" borderId="10" xfId="0" applyFont="1" applyBorder="1"/>
    <xf numFmtId="0" fontId="36" fillId="0" borderId="14" xfId="0" applyFont="1" applyBorder="1" applyAlignment="1">
      <alignment horizontal="center"/>
    </xf>
    <xf numFmtId="0" fontId="36" fillId="0" borderId="5" xfId="0" applyFont="1" applyBorder="1"/>
    <xf numFmtId="0" fontId="36" fillId="0" borderId="14" xfId="0" applyFont="1" applyBorder="1"/>
    <xf numFmtId="0" fontId="36" fillId="0" borderId="6" xfId="0" applyFont="1" applyBorder="1"/>
    <xf numFmtId="0" fontId="36" fillId="0" borderId="4" xfId="0" applyFont="1" applyBorder="1"/>
    <xf numFmtId="3" fontId="36" fillId="0" borderId="12" xfId="0" applyNumberFormat="1" applyFont="1" applyBorder="1" applyAlignment="1">
      <alignment horizontal="center"/>
    </xf>
    <xf numFmtId="3" fontId="36" fillId="0" borderId="1" xfId="0" applyNumberFormat="1" applyFont="1" applyBorder="1" applyAlignment="1">
      <alignment horizontal="center"/>
    </xf>
    <xf numFmtId="3" fontId="36" fillId="0" borderId="2" xfId="0" applyNumberFormat="1" applyFont="1" applyBorder="1" applyAlignment="1">
      <alignment horizontal="center"/>
    </xf>
    <xf numFmtId="3" fontId="36" fillId="0" borderId="15" xfId="0" applyNumberFormat="1" applyFont="1" applyBorder="1"/>
    <xf numFmtId="3" fontId="36" fillId="0" borderId="10" xfId="0" applyNumberFormat="1" applyFont="1" applyBorder="1"/>
    <xf numFmtId="3" fontId="36" fillId="0" borderId="0" xfId="0" applyNumberFormat="1" applyFont="1" applyBorder="1"/>
    <xf numFmtId="3" fontId="36" fillId="0" borderId="14" xfId="0" applyNumberFormat="1" applyFont="1" applyBorder="1"/>
    <xf numFmtId="3" fontId="36" fillId="0" borderId="4" xfId="0" applyNumberFormat="1" applyFont="1" applyBorder="1"/>
    <xf numFmtId="3" fontId="36" fillId="0" borderId="5" xfId="0" applyNumberFormat="1" applyFont="1" applyBorder="1"/>
    <xf numFmtId="3" fontId="36" fillId="0" borderId="15" xfId="0" applyNumberFormat="1" applyFont="1" applyBorder="1" applyAlignment="1">
      <alignment horizontal="center"/>
    </xf>
    <xf numFmtId="3" fontId="36" fillId="0" borderId="11" xfId="0" applyNumberFormat="1" applyFont="1" applyBorder="1"/>
    <xf numFmtId="187" fontId="36" fillId="0" borderId="14" xfId="1" applyNumberFormat="1" applyFont="1" applyFill="1" applyBorder="1" applyAlignment="1">
      <alignment vertical="top"/>
    </xf>
    <xf numFmtId="3" fontId="36" fillId="0" borderId="6" xfId="0" applyNumberFormat="1" applyFont="1" applyBorder="1"/>
    <xf numFmtId="0" fontId="36" fillId="0" borderId="2" xfId="0" applyFont="1" applyBorder="1"/>
    <xf numFmtId="0" fontId="36" fillId="0" borderId="0" xfId="0" applyFont="1" applyBorder="1"/>
    <xf numFmtId="0" fontId="36" fillId="0" borderId="0" xfId="0" applyFont="1" applyBorder="1" applyAlignment="1">
      <alignment horizontal="center"/>
    </xf>
    <xf numFmtId="187" fontId="38" fillId="0" borderId="11" xfId="1" applyNumberFormat="1" applyFont="1" applyBorder="1" applyAlignment="1">
      <alignment vertical="top"/>
    </xf>
    <xf numFmtId="0" fontId="36" fillId="0" borderId="1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47" fillId="0" borderId="7" xfId="0" applyFont="1" applyBorder="1" applyAlignment="1">
      <alignment horizontal="center"/>
    </xf>
    <xf numFmtId="49" fontId="47" fillId="0" borderId="7" xfId="0" applyNumberFormat="1" applyFont="1" applyBorder="1" applyAlignment="1">
      <alignment horizontal="center"/>
    </xf>
    <xf numFmtId="3" fontId="47" fillId="0" borderId="7" xfId="1" applyNumberFormat="1" applyFont="1" applyFill="1" applyBorder="1" applyAlignment="1">
      <alignment horizontal="center"/>
    </xf>
    <xf numFmtId="0" fontId="36" fillId="0" borderId="0" xfId="0" applyFont="1"/>
    <xf numFmtId="3" fontId="36" fillId="0" borderId="0" xfId="0" applyNumberFormat="1" applyFont="1"/>
    <xf numFmtId="3" fontId="33" fillId="0" borderId="0" xfId="0" applyNumberFormat="1" applyFont="1"/>
    <xf numFmtId="0" fontId="47" fillId="0" borderId="12" xfId="0" applyFont="1" applyBorder="1" applyAlignment="1">
      <alignment horizontal="center"/>
    </xf>
    <xf numFmtId="0" fontId="47" fillId="0" borderId="14" xfId="0" applyFont="1" applyBorder="1" applyAlignment="1">
      <alignment horizontal="center"/>
    </xf>
    <xf numFmtId="0" fontId="47" fillId="0" borderId="15" xfId="0" applyFont="1" applyBorder="1" applyAlignment="1">
      <alignment horizontal="center"/>
    </xf>
    <xf numFmtId="0" fontId="47" fillId="0" borderId="12" xfId="0" applyFont="1" applyBorder="1"/>
    <xf numFmtId="0" fontId="36" fillId="0" borderId="8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47" fillId="0" borderId="12" xfId="0" applyFont="1" applyBorder="1" applyAlignment="1">
      <alignment horizontal="left"/>
    </xf>
    <xf numFmtId="0" fontId="36" fillId="0" borderId="15" xfId="0" applyFont="1" applyBorder="1" applyAlignment="1">
      <alignment horizontal="left"/>
    </xf>
    <xf numFmtId="3" fontId="36" fillId="0" borderId="10" xfId="0" applyNumberFormat="1" applyFont="1" applyBorder="1" applyAlignment="1">
      <alignment horizontal="center"/>
    </xf>
    <xf numFmtId="3" fontId="36" fillId="0" borderId="0" xfId="0" applyNumberFormat="1" applyFont="1" applyBorder="1" applyAlignment="1">
      <alignment horizontal="center"/>
    </xf>
    <xf numFmtId="3" fontId="47" fillId="0" borderId="7" xfId="0" applyNumberFormat="1" applyFont="1" applyBorder="1" applyAlignment="1">
      <alignment horizontal="center"/>
    </xf>
    <xf numFmtId="3" fontId="47" fillId="0" borderId="8" xfId="0" applyNumberFormat="1" applyFont="1" applyBorder="1" applyAlignment="1">
      <alignment horizontal="center"/>
    </xf>
    <xf numFmtId="3" fontId="47" fillId="0" borderId="9" xfId="0" applyNumberFormat="1" applyFont="1" applyBorder="1" applyAlignment="1">
      <alignment horizontal="center"/>
    </xf>
    <xf numFmtId="0" fontId="47" fillId="0" borderId="15" xfId="0" applyFont="1" applyBorder="1"/>
    <xf numFmtId="0" fontId="36" fillId="0" borderId="0" xfId="0" applyFont="1" applyAlignment="1">
      <alignment horizontal="center"/>
    </xf>
    <xf numFmtId="0" fontId="36" fillId="0" borderId="11" xfId="0" applyFont="1" applyBorder="1" applyAlignment="1">
      <alignment horizontal="center"/>
    </xf>
    <xf numFmtId="0" fontId="47" fillId="0" borderId="8" xfId="0" applyFont="1" applyBorder="1" applyAlignment="1">
      <alignment horizontal="center"/>
    </xf>
    <xf numFmtId="3" fontId="36" fillId="0" borderId="14" xfId="0" applyNumberFormat="1" applyFont="1" applyBorder="1" applyAlignment="1">
      <alignment horizontal="center"/>
    </xf>
    <xf numFmtId="3" fontId="36" fillId="0" borderId="11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3" fontId="47" fillId="0" borderId="0" xfId="0" applyNumberFormat="1" applyFont="1" applyBorder="1" applyAlignment="1">
      <alignment horizontal="center"/>
    </xf>
    <xf numFmtId="0" fontId="47" fillId="0" borderId="1" xfId="0" applyFont="1" applyBorder="1"/>
    <xf numFmtId="0" fontId="32" fillId="0" borderId="7" xfId="0" applyFont="1" applyBorder="1" applyAlignment="1"/>
    <xf numFmtId="0" fontId="32" fillId="0" borderId="0" xfId="0" applyFont="1" applyBorder="1" applyAlignment="1"/>
    <xf numFmtId="0" fontId="32" fillId="0" borderId="12" xfId="0" applyFont="1" applyBorder="1" applyAlignment="1"/>
    <xf numFmtId="0" fontId="33" fillId="0" borderId="14" xfId="0" applyFont="1" applyBorder="1" applyAlignment="1">
      <alignment horizontal="left"/>
    </xf>
    <xf numFmtId="3" fontId="31" fillId="0" borderId="0" xfId="0" applyNumberFormat="1" applyFont="1" applyAlignment="1">
      <alignment horizontal="center"/>
    </xf>
    <xf numFmtId="0" fontId="32" fillId="0" borderId="2" xfId="0" applyFont="1" applyBorder="1" applyAlignment="1"/>
    <xf numFmtId="0" fontId="47" fillId="0" borderId="14" xfId="0" applyFont="1" applyBorder="1"/>
    <xf numFmtId="0" fontId="32" fillId="0" borderId="5" xfId="0" applyFont="1" applyBorder="1" applyAlignment="1"/>
    <xf numFmtId="0" fontId="32" fillId="0" borderId="14" xfId="0" applyFont="1" applyBorder="1" applyAlignment="1"/>
    <xf numFmtId="3" fontId="33" fillId="0" borderId="0" xfId="0" applyNumberFormat="1" applyFont="1" applyBorder="1" applyAlignment="1">
      <alignment horizontal="center"/>
    </xf>
    <xf numFmtId="3" fontId="32" fillId="0" borderId="0" xfId="0" applyNumberFormat="1" applyFont="1" applyBorder="1" applyAlignment="1">
      <alignment horizontal="center"/>
    </xf>
    <xf numFmtId="187" fontId="45" fillId="0" borderId="0" xfId="1" applyNumberFormat="1" applyFont="1" applyBorder="1" applyAlignment="1">
      <alignment horizontal="center"/>
    </xf>
    <xf numFmtId="187" fontId="32" fillId="0" borderId="0" xfId="1" applyNumberFormat="1" applyFont="1" applyBorder="1" applyAlignment="1">
      <alignment horizontal="center"/>
    </xf>
    <xf numFmtId="187" fontId="30" fillId="0" borderId="0" xfId="1" applyNumberFormat="1" applyFont="1" applyBorder="1" applyAlignment="1">
      <alignment horizontal="center"/>
    </xf>
    <xf numFmtId="0" fontId="52" fillId="0" borderId="0" xfId="0" applyFont="1" applyFill="1" applyBorder="1" applyAlignment="1"/>
    <xf numFmtId="0" fontId="53" fillId="0" borderId="0" xfId="0" applyFont="1" applyFill="1" applyBorder="1"/>
    <xf numFmtId="0" fontId="52" fillId="0" borderId="0" xfId="0" applyFont="1" applyFill="1" applyBorder="1"/>
    <xf numFmtId="0" fontId="52" fillId="0" borderId="3" xfId="0" applyFont="1" applyFill="1" applyBorder="1" applyAlignment="1">
      <alignment horizontal="center"/>
    </xf>
    <xf numFmtId="0" fontId="52" fillId="0" borderId="12" xfId="0" applyFont="1" applyBorder="1" applyAlignment="1">
      <alignment horizontal="center" wrapText="1"/>
    </xf>
    <xf numFmtId="0" fontId="52" fillId="0" borderId="12" xfId="0" applyFont="1" applyFill="1" applyBorder="1" applyAlignment="1">
      <alignment horizontal="center"/>
    </xf>
    <xf numFmtId="0" fontId="52" fillId="0" borderId="11" xfId="0" applyFont="1" applyFill="1" applyBorder="1" applyAlignment="1">
      <alignment horizontal="center"/>
    </xf>
    <xf numFmtId="0" fontId="52" fillId="0" borderId="15" xfId="0" applyFont="1" applyBorder="1" applyAlignment="1">
      <alignment horizontal="center" wrapText="1"/>
    </xf>
    <xf numFmtId="0" fontId="52" fillId="0" borderId="15" xfId="0" applyFont="1" applyFill="1" applyBorder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2" xfId="0" applyFont="1" applyBorder="1" applyAlignment="1"/>
    <xf numFmtId="0" fontId="53" fillId="0" borderId="12" xfId="0" applyFont="1" applyBorder="1" applyAlignment="1">
      <alignment horizontal="center" wrapText="1"/>
    </xf>
    <xf numFmtId="0" fontId="54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/>
    <xf numFmtId="0" fontId="54" fillId="0" borderId="0" xfId="0" applyFont="1" applyFill="1" applyBorder="1" applyAlignment="1">
      <alignment vertic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/>
    </xf>
    <xf numFmtId="0" fontId="55" fillId="0" borderId="0" xfId="0" applyFont="1" applyFill="1" applyBorder="1" applyAlignment="1">
      <alignment horizontal="right" wrapText="1"/>
    </xf>
    <xf numFmtId="4" fontId="55" fillId="0" borderId="0" xfId="0" applyNumberFormat="1" applyFont="1" applyFill="1" applyBorder="1" applyAlignment="1">
      <alignment horizontal="right" wrapText="1"/>
    </xf>
    <xf numFmtId="4" fontId="56" fillId="0" borderId="0" xfId="0" applyNumberFormat="1" applyFont="1" applyFill="1" applyBorder="1" applyAlignment="1">
      <alignment horizontal="right" wrapText="1"/>
    </xf>
    <xf numFmtId="0" fontId="56" fillId="0" borderId="0" xfId="0" applyFont="1" applyFill="1" applyBorder="1" applyAlignment="1">
      <alignment horizontal="right" wrapText="1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 wrapText="1"/>
    </xf>
    <xf numFmtId="4" fontId="57" fillId="0" borderId="0" xfId="0" applyNumberFormat="1" applyFont="1" applyFill="1" applyBorder="1" applyAlignment="1">
      <alignment horizontal="right" wrapText="1"/>
    </xf>
    <xf numFmtId="0" fontId="53" fillId="0" borderId="10" xfId="0" applyFont="1" applyBorder="1" applyAlignment="1">
      <alignment horizontal="left"/>
    </xf>
    <xf numFmtId="0" fontId="53" fillId="0" borderId="0" xfId="0" applyFont="1" applyBorder="1" applyAlignment="1"/>
    <xf numFmtId="0" fontId="52" fillId="0" borderId="7" xfId="0" applyFont="1" applyBorder="1" applyAlignment="1">
      <alignment horizontal="center" wrapText="1"/>
    </xf>
    <xf numFmtId="0" fontId="58" fillId="0" borderId="0" xfId="0" applyFont="1" applyFill="1" applyBorder="1" applyAlignment="1">
      <alignment horizontal="right" wrapText="1"/>
    </xf>
    <xf numFmtId="4" fontId="59" fillId="0" borderId="0" xfId="0" applyNumberFormat="1" applyFont="1" applyFill="1" applyBorder="1" applyAlignment="1">
      <alignment horizontal="right" wrapText="1"/>
    </xf>
    <xf numFmtId="0" fontId="55" fillId="0" borderId="0" xfId="0" applyFont="1" applyFill="1" applyBorder="1" applyAlignment="1">
      <alignment wrapText="1"/>
    </xf>
    <xf numFmtId="0" fontId="58" fillId="0" borderId="0" xfId="0" applyFont="1" applyFill="1" applyBorder="1" applyAlignment="1">
      <alignment vertical="center" wrapText="1"/>
    </xf>
    <xf numFmtId="9" fontId="58" fillId="0" borderId="0" xfId="0" applyNumberFormat="1" applyFont="1" applyFill="1" applyBorder="1" applyAlignment="1">
      <alignment vertical="center" wrapText="1"/>
    </xf>
    <xf numFmtId="0" fontId="60" fillId="0" borderId="12" xfId="0" applyFont="1" applyFill="1" applyBorder="1" applyAlignment="1">
      <alignment horizontal="center"/>
    </xf>
    <xf numFmtId="0" fontId="60" fillId="0" borderId="12" xfId="0" applyFont="1" applyBorder="1" applyAlignment="1">
      <alignment horizontal="center" wrapText="1"/>
    </xf>
    <xf numFmtId="0" fontId="60" fillId="0" borderId="14" xfId="0" applyFont="1" applyFill="1" applyBorder="1" applyAlignment="1">
      <alignment horizontal="center"/>
    </xf>
    <xf numFmtId="0" fontId="60" fillId="0" borderId="14" xfId="0" applyFont="1" applyBorder="1" applyAlignment="1">
      <alignment horizontal="center" wrapText="1"/>
    </xf>
    <xf numFmtId="0" fontId="60" fillId="0" borderId="15" xfId="0" applyFont="1" applyFill="1" applyBorder="1" applyAlignment="1">
      <alignment horizontal="center"/>
    </xf>
    <xf numFmtId="0" fontId="60" fillId="0" borderId="15" xfId="0" applyFont="1" applyBorder="1" applyAlignment="1">
      <alignment horizontal="center" wrapText="1"/>
    </xf>
    <xf numFmtId="0" fontId="53" fillId="0" borderId="14" xfId="0" applyFont="1" applyFill="1" applyBorder="1" applyAlignment="1">
      <alignment horizontal="center"/>
    </xf>
    <xf numFmtId="1" fontId="53" fillId="0" borderId="7" xfId="0" applyNumberFormat="1" applyFont="1" applyFill="1" applyBorder="1" applyAlignment="1">
      <alignment horizontal="center" vertical="center" wrapText="1"/>
    </xf>
    <xf numFmtId="2" fontId="53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wrapText="1"/>
    </xf>
    <xf numFmtId="4" fontId="57" fillId="0" borderId="0" xfId="0" applyNumberFormat="1" applyFont="1" applyFill="1" applyBorder="1" applyAlignment="1">
      <alignment horizontal="center" wrapText="1"/>
    </xf>
    <xf numFmtId="4" fontId="56" fillId="0" borderId="0" xfId="0" applyNumberFormat="1" applyFont="1" applyFill="1" applyBorder="1" applyAlignment="1">
      <alignment horizontal="center" wrapText="1"/>
    </xf>
    <xf numFmtId="0" fontId="53" fillId="0" borderId="7" xfId="0" applyFont="1" applyFill="1" applyBorder="1" applyAlignment="1">
      <alignment horizontal="center"/>
    </xf>
    <xf numFmtId="0" fontId="53" fillId="0" borderId="7" xfId="0" applyFont="1" applyBorder="1" applyAlignment="1">
      <alignment horizontal="center" wrapText="1"/>
    </xf>
    <xf numFmtId="0" fontId="57" fillId="0" borderId="0" xfId="0" applyFont="1" applyFill="1" applyBorder="1" applyAlignment="1">
      <alignment horizontal="center"/>
    </xf>
    <xf numFmtId="0" fontId="53" fillId="0" borderId="12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1" fontId="53" fillId="0" borderId="12" xfId="0" applyNumberFormat="1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wrapText="1"/>
    </xf>
    <xf numFmtId="0" fontId="52" fillId="0" borderId="14" xfId="0" applyFont="1" applyFill="1" applyBorder="1" applyAlignment="1">
      <alignment horizontal="center" wrapText="1"/>
    </xf>
    <xf numFmtId="1" fontId="52" fillId="0" borderId="7" xfId="0" applyNumberFormat="1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horizontal="center" vertical="center" wrapText="1"/>
    </xf>
    <xf numFmtId="49" fontId="62" fillId="0" borderId="7" xfId="0" applyNumberFormat="1" applyFont="1" applyBorder="1" applyAlignment="1">
      <alignment horizontal="center" vertical="center"/>
    </xf>
    <xf numFmtId="0" fontId="58" fillId="0" borderId="0" xfId="0" applyFont="1" applyFill="1" applyBorder="1" applyAlignment="1">
      <alignment wrapText="1"/>
    </xf>
    <xf numFmtId="0" fontId="52" fillId="0" borderId="0" xfId="0" applyFont="1" applyFill="1" applyBorder="1" applyAlignment="1">
      <alignment horizontal="center" wrapText="1"/>
    </xf>
    <xf numFmtId="0" fontId="53" fillId="0" borderId="0" xfId="0" applyFont="1" applyFill="1" applyBorder="1" applyAlignment="1">
      <alignment horizontal="center" wrapText="1"/>
    </xf>
    <xf numFmtId="4" fontId="59" fillId="0" borderId="0" xfId="0" applyNumberFormat="1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0" fontId="58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/>
    <xf numFmtId="0" fontId="55" fillId="0" borderId="0" xfId="0" applyFont="1" applyFill="1" applyBorder="1" applyAlignment="1">
      <alignment horizontal="center" wrapText="1"/>
    </xf>
    <xf numFmtId="4" fontId="56" fillId="0" borderId="0" xfId="0" applyNumberFormat="1" applyFont="1" applyFill="1" applyBorder="1" applyAlignment="1">
      <alignment horizontal="right" vertical="center" wrapText="1"/>
    </xf>
    <xf numFmtId="0" fontId="56" fillId="0" borderId="0" xfId="0" applyFont="1" applyFill="1" applyBorder="1" applyAlignment="1">
      <alignment horizontal="center" wrapText="1"/>
    </xf>
    <xf numFmtId="0" fontId="59" fillId="0" borderId="0" xfId="0" applyFont="1" applyFill="1" applyBorder="1" applyAlignment="1">
      <alignment horizontal="center" wrapText="1"/>
    </xf>
    <xf numFmtId="3" fontId="55" fillId="0" borderId="0" xfId="0" applyNumberFormat="1" applyFont="1" applyFill="1" applyBorder="1" applyAlignment="1">
      <alignment horizontal="right" wrapText="1"/>
    </xf>
    <xf numFmtId="3" fontId="57" fillId="0" borderId="0" xfId="0" applyNumberFormat="1" applyFont="1" applyFill="1" applyBorder="1" applyAlignment="1">
      <alignment horizontal="right" wrapText="1"/>
    </xf>
    <xf numFmtId="3" fontId="58" fillId="0" borderId="0" xfId="0" applyNumberFormat="1" applyFont="1" applyFill="1" applyBorder="1" applyAlignment="1">
      <alignment horizontal="right" wrapText="1"/>
    </xf>
    <xf numFmtId="0" fontId="58" fillId="0" borderId="0" xfId="0" applyFont="1" applyFill="1" applyBorder="1" applyAlignment="1">
      <alignment horizontal="center" wrapText="1"/>
    </xf>
    <xf numFmtId="0" fontId="53" fillId="0" borderId="0" xfId="0" applyFont="1" applyBorder="1"/>
    <xf numFmtId="0" fontId="33" fillId="0" borderId="12" xfId="0" applyFont="1" applyBorder="1" applyAlignment="1">
      <alignment horizontal="center" wrapText="1"/>
    </xf>
    <xf numFmtId="0" fontId="46" fillId="0" borderId="0" xfId="0" applyFont="1" applyFill="1" applyBorder="1" applyAlignment="1">
      <alignment horizontal="right" wrapText="1"/>
    </xf>
    <xf numFmtId="0" fontId="46" fillId="0" borderId="0" xfId="0" applyFont="1" applyFill="1" applyBorder="1"/>
    <xf numFmtId="4" fontId="48" fillId="0" borderId="0" xfId="0" applyNumberFormat="1" applyFont="1" applyFill="1" applyBorder="1" applyAlignment="1">
      <alignment horizontal="right" wrapText="1"/>
    </xf>
    <xf numFmtId="4" fontId="63" fillId="0" borderId="0" xfId="0" applyNumberFormat="1" applyFont="1" applyFill="1" applyBorder="1" applyAlignment="1">
      <alignment horizontal="right" wrapText="1"/>
    </xf>
    <xf numFmtId="0" fontId="33" fillId="0" borderId="14" xfId="0" applyFont="1" applyBorder="1" applyAlignment="1">
      <alignment horizontal="center" wrapText="1"/>
    </xf>
    <xf numFmtId="0" fontId="64" fillId="0" borderId="4" xfId="0" applyFont="1" applyBorder="1"/>
    <xf numFmtId="0" fontId="64" fillId="0" borderId="5" xfId="0" applyFont="1" applyBorder="1"/>
    <xf numFmtId="0" fontId="64" fillId="0" borderId="14" xfId="0" applyFont="1" applyBorder="1" applyAlignment="1">
      <alignment horizontal="center" wrapText="1"/>
    </xf>
    <xf numFmtId="0" fontId="64" fillId="0" borderId="15" xfId="0" applyFont="1" applyBorder="1" applyAlignment="1">
      <alignment horizontal="center" wrapText="1"/>
    </xf>
    <xf numFmtId="0" fontId="64" fillId="0" borderId="0" xfId="0" applyFont="1" applyFill="1" applyBorder="1" applyAlignment="1">
      <alignment horizontal="right" wrapText="1"/>
    </xf>
    <xf numFmtId="0" fontId="64" fillId="0" borderId="0" xfId="0" applyFont="1" applyFill="1" applyBorder="1"/>
    <xf numFmtId="4" fontId="64" fillId="0" borderId="0" xfId="0" applyNumberFormat="1" applyFont="1" applyFill="1" applyBorder="1" applyAlignment="1">
      <alignment horizontal="right" wrapText="1"/>
    </xf>
    <xf numFmtId="0" fontId="53" fillId="0" borderId="4" xfId="0" applyFont="1" applyBorder="1" applyAlignment="1">
      <alignment horizontal="left"/>
    </xf>
    <xf numFmtId="0" fontId="53" fillId="0" borderId="5" xfId="0" applyFont="1" applyBorder="1" applyAlignment="1"/>
    <xf numFmtId="0" fontId="33" fillId="0" borderId="0" xfId="0" applyFont="1" applyAlignment="1"/>
    <xf numFmtId="0" fontId="52" fillId="0" borderId="0" xfId="0" applyFont="1"/>
    <xf numFmtId="0" fontId="53" fillId="0" borderId="0" xfId="0" applyFont="1"/>
    <xf numFmtId="0" fontId="57" fillId="0" borderId="0" xfId="0" applyFont="1"/>
    <xf numFmtId="49" fontId="53" fillId="0" borderId="0" xfId="0" applyNumberFormat="1" applyFont="1" applyAlignment="1">
      <alignment horizontal="center"/>
    </xf>
    <xf numFmtId="0" fontId="53" fillId="0" borderId="0" xfId="0" applyFont="1" applyAlignme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 vertical="top"/>
    </xf>
    <xf numFmtId="0" fontId="61" fillId="0" borderId="0" xfId="0" applyFont="1"/>
    <xf numFmtId="0" fontId="62" fillId="0" borderId="0" xfId="0" applyFont="1" applyBorder="1"/>
    <xf numFmtId="0" fontId="61" fillId="0" borderId="0" xfId="0" applyFont="1" applyBorder="1"/>
    <xf numFmtId="0" fontId="57" fillId="0" borderId="0" xfId="0" applyFont="1" applyBorder="1"/>
    <xf numFmtId="0" fontId="62" fillId="0" borderId="0" xfId="0" applyFont="1"/>
    <xf numFmtId="0" fontId="65" fillId="0" borderId="1" xfId="0" applyFont="1" applyBorder="1"/>
    <xf numFmtId="0" fontId="65" fillId="0" borderId="2" xfId="0" applyFont="1" applyBorder="1"/>
    <xf numFmtId="0" fontId="65" fillId="0" borderId="1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4" xfId="0" applyFont="1" applyBorder="1"/>
    <xf numFmtId="0" fontId="65" fillId="0" borderId="5" xfId="0" applyFont="1" applyBorder="1"/>
    <xf numFmtId="0" fontId="65" fillId="0" borderId="4" xfId="0" applyFont="1" applyBorder="1" applyAlignment="1">
      <alignment horizontal="center"/>
    </xf>
    <xf numFmtId="0" fontId="65" fillId="0" borderId="14" xfId="0" applyFont="1" applyBorder="1"/>
    <xf numFmtId="0" fontId="52" fillId="0" borderId="1" xfId="0" applyFont="1" applyBorder="1" applyAlignment="1"/>
    <xf numFmtId="0" fontId="52" fillId="0" borderId="2" xfId="0" applyFont="1" applyBorder="1" applyAlignment="1"/>
    <xf numFmtId="0" fontId="62" fillId="0" borderId="2" xfId="0" applyFont="1" applyBorder="1"/>
    <xf numFmtId="0" fontId="52" fillId="0" borderId="4" xfId="0" applyFont="1" applyBorder="1" applyAlignment="1">
      <alignment horizontal="left"/>
    </xf>
    <xf numFmtId="0" fontId="52" fillId="0" borderId="5" xfId="0" applyFont="1" applyBorder="1" applyAlignment="1">
      <alignment horizontal="left"/>
    </xf>
    <xf numFmtId="0" fontId="62" fillId="0" borderId="5" xfId="0" applyFont="1" applyBorder="1"/>
    <xf numFmtId="0" fontId="52" fillId="0" borderId="10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43" fontId="62" fillId="0" borderId="7" xfId="1" applyNumberFormat="1" applyFont="1" applyBorder="1" applyAlignment="1">
      <alignment vertical="center"/>
    </xf>
    <xf numFmtId="0" fontId="62" fillId="0" borderId="1" xfId="0" applyFont="1" applyBorder="1"/>
    <xf numFmtId="0" fontId="62" fillId="0" borderId="1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0" xfId="0" applyFont="1" applyBorder="1"/>
    <xf numFmtId="0" fontId="62" fillId="0" borderId="4" xfId="0" applyFont="1" applyBorder="1" applyAlignment="1">
      <alignment horizontal="center"/>
    </xf>
    <xf numFmtId="0" fontId="62" fillId="0" borderId="14" xfId="0" applyFont="1" applyBorder="1"/>
    <xf numFmtId="0" fontId="52" fillId="0" borderId="1" xfId="0" applyFont="1" applyBorder="1" applyAlignment="1">
      <alignment horizontal="left"/>
    </xf>
    <xf numFmtId="0" fontId="62" fillId="0" borderId="3" xfId="0" applyFont="1" applyBorder="1"/>
    <xf numFmtId="0" fontId="52" fillId="0" borderId="4" xfId="0" applyFont="1" applyBorder="1" applyAlignment="1"/>
    <xf numFmtId="0" fontId="52" fillId="0" borderId="5" xfId="0" applyFont="1" applyBorder="1" applyAlignment="1"/>
    <xf numFmtId="0" fontId="62" fillId="0" borderId="6" xfId="0" applyFont="1" applyBorder="1"/>
    <xf numFmtId="2" fontId="57" fillId="0" borderId="0" xfId="0" applyNumberFormat="1" applyFont="1" applyBorder="1"/>
    <xf numFmtId="43" fontId="57" fillId="0" borderId="0" xfId="1" applyFont="1" applyBorder="1"/>
    <xf numFmtId="0" fontId="52" fillId="0" borderId="4" xfId="0" applyFont="1" applyBorder="1"/>
    <xf numFmtId="0" fontId="52" fillId="0" borderId="5" xfId="0" applyFont="1" applyBorder="1"/>
    <xf numFmtId="0" fontId="62" fillId="0" borderId="4" xfId="0" applyFont="1" applyBorder="1"/>
    <xf numFmtId="0" fontId="52" fillId="0" borderId="10" xfId="0" applyFont="1" applyBorder="1" applyAlignment="1"/>
    <xf numFmtId="0" fontId="52" fillId="0" borderId="0" xfId="0" applyFont="1" applyBorder="1" applyAlignment="1"/>
    <xf numFmtId="0" fontId="61" fillId="0" borderId="2" xfId="0" applyFont="1" applyBorder="1"/>
    <xf numFmtId="0" fontId="53" fillId="0" borderId="5" xfId="0" applyFont="1" applyBorder="1" applyAlignment="1">
      <alignment horizontal="left"/>
    </xf>
    <xf numFmtId="0" fontId="61" fillId="0" borderId="5" xfId="0" applyFont="1" applyBorder="1"/>
    <xf numFmtId="0" fontId="53" fillId="0" borderId="0" xfId="0" applyFont="1" applyBorder="1" applyAlignment="1">
      <alignment horizontal="left"/>
    </xf>
    <xf numFmtId="3" fontId="52" fillId="0" borderId="9" xfId="0" applyNumberFormat="1" applyFont="1" applyBorder="1" applyAlignment="1">
      <alignment horizontal="center" vertical="center" wrapText="1"/>
    </xf>
    <xf numFmtId="0" fontId="61" fillId="0" borderId="0" xfId="0" applyFont="1" applyAlignment="1"/>
    <xf numFmtId="0" fontId="62" fillId="0" borderId="0" xfId="0" applyFont="1" applyBorder="1" applyAlignment="1"/>
    <xf numFmtId="0" fontId="61" fillId="0" borderId="0" xfId="0" applyFont="1" applyBorder="1" applyAlignment="1"/>
    <xf numFmtId="0" fontId="61" fillId="0" borderId="0" xfId="0" applyNumberFormat="1" applyFont="1"/>
    <xf numFmtId="187" fontId="55" fillId="0" borderId="0" xfId="1" applyNumberFormat="1" applyFont="1" applyBorder="1" applyAlignment="1">
      <alignment horizontal="left" vertical="top"/>
    </xf>
    <xf numFmtId="187" fontId="53" fillId="0" borderId="0" xfId="1" applyNumberFormat="1" applyFont="1" applyBorder="1" applyAlignment="1">
      <alignment vertical="top"/>
    </xf>
    <xf numFmtId="187" fontId="61" fillId="0" borderId="0" xfId="1" applyNumberFormat="1" applyFont="1" applyBorder="1" applyAlignment="1">
      <alignment vertical="top"/>
    </xf>
    <xf numFmtId="0" fontId="52" fillId="0" borderId="0" xfId="0" applyFont="1" applyAlignment="1"/>
    <xf numFmtId="49" fontId="52" fillId="0" borderId="0" xfId="0" applyNumberFormat="1" applyFont="1"/>
    <xf numFmtId="0" fontId="52" fillId="0" borderId="0" xfId="0" applyFont="1" applyAlignment="1">
      <alignment horizontal="center"/>
    </xf>
    <xf numFmtId="0" fontId="68" fillId="0" borderId="0" xfId="0" applyFont="1" applyAlignment="1">
      <alignment horizontal="justify"/>
    </xf>
    <xf numFmtId="0" fontId="53" fillId="0" borderId="0" xfId="0" applyFont="1" applyAlignment="1">
      <alignment horizontal="justify"/>
    </xf>
    <xf numFmtId="0" fontId="53" fillId="0" borderId="0" xfId="0" applyNumberFormat="1" applyFont="1"/>
    <xf numFmtId="0" fontId="69" fillId="0" borderId="0" xfId="0" applyFont="1"/>
    <xf numFmtId="49" fontId="53" fillId="0" borderId="0" xfId="0" applyNumberFormat="1" applyFont="1"/>
    <xf numFmtId="49" fontId="53" fillId="0" borderId="0" xfId="0" applyNumberFormat="1" applyFont="1" applyAlignment="1">
      <alignment horizontal="right"/>
    </xf>
    <xf numFmtId="49" fontId="52" fillId="0" borderId="0" xfId="0" applyNumberFormat="1" applyFont="1" applyAlignment="1"/>
    <xf numFmtId="0" fontId="52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53" fillId="0" borderId="0" xfId="0" applyNumberFormat="1" applyFont="1" applyAlignment="1">
      <alignment horizontal="left"/>
    </xf>
    <xf numFmtId="49" fontId="53" fillId="0" borderId="0" xfId="0" applyNumberFormat="1" applyFont="1" applyAlignment="1">
      <alignment horizontal="left"/>
    </xf>
    <xf numFmtId="0" fontId="64" fillId="0" borderId="0" xfId="0" applyFont="1" applyAlignme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67" fillId="0" borderId="0" xfId="0" applyFont="1" applyAlignment="1">
      <alignment horizontal="left"/>
    </xf>
    <xf numFmtId="49" fontId="52" fillId="0" borderId="0" xfId="0" applyNumberFormat="1" applyFont="1" applyAlignment="1">
      <alignment horizontal="left"/>
    </xf>
    <xf numFmtId="0" fontId="33" fillId="0" borderId="0" xfId="0" applyNumberFormat="1" applyFont="1"/>
    <xf numFmtId="49" fontId="33" fillId="0" borderId="0" xfId="0" applyNumberFormat="1" applyFont="1"/>
    <xf numFmtId="49" fontId="32" fillId="0" borderId="0" xfId="0" applyNumberFormat="1" applyFont="1"/>
    <xf numFmtId="0" fontId="33" fillId="0" borderId="0" xfId="0" applyFont="1" applyAlignment="1">
      <alignment wrapText="1"/>
    </xf>
    <xf numFmtId="0" fontId="73" fillId="0" borderId="0" xfId="0" applyFont="1"/>
    <xf numFmtId="0" fontId="41" fillId="0" borderId="0" xfId="0" applyFont="1" applyBorder="1" applyAlignment="1"/>
    <xf numFmtId="0" fontId="33" fillId="0" borderId="0" xfId="0" applyFont="1" applyBorder="1" applyAlignment="1"/>
    <xf numFmtId="0" fontId="50" fillId="0" borderId="0" xfId="0" applyFont="1"/>
    <xf numFmtId="0" fontId="50" fillId="0" borderId="0" xfId="0" applyNumberFormat="1" applyFont="1"/>
    <xf numFmtId="0" fontId="74" fillId="0" borderId="0" xfId="0" applyFont="1"/>
    <xf numFmtId="0" fontId="75" fillId="0" borderId="0" xfId="0" applyFont="1" applyBorder="1" applyAlignment="1">
      <alignment vertical="top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vertical="top" wrapText="1"/>
    </xf>
    <xf numFmtId="3" fontId="31" fillId="0" borderId="1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49" fontId="16" fillId="0" borderId="14" xfId="1" applyNumberFormat="1" applyFont="1" applyBorder="1" applyAlignment="1">
      <alignment vertical="top"/>
    </xf>
    <xf numFmtId="187" fontId="35" fillId="0" borderId="10" xfId="1" applyNumberFormat="1" applyFont="1" applyBorder="1" applyAlignment="1">
      <alignment vertical="top"/>
    </xf>
    <xf numFmtId="0" fontId="76" fillId="0" borderId="10" xfId="0" applyFont="1" applyBorder="1" applyAlignment="1">
      <alignment horizontal="center"/>
    </xf>
    <xf numFmtId="3" fontId="31" fillId="0" borderId="10" xfId="0" applyNumberFormat="1" applyFont="1" applyBorder="1" applyAlignment="1">
      <alignment horizontal="center"/>
    </xf>
    <xf numFmtId="0" fontId="44" fillId="0" borderId="0" xfId="0" applyFont="1" applyAlignment="1">
      <alignment horizontal="left"/>
    </xf>
    <xf numFmtId="0" fontId="44" fillId="0" borderId="0" xfId="0" applyFont="1"/>
    <xf numFmtId="0" fontId="44" fillId="0" borderId="0" xfId="0" applyFont="1" applyFill="1"/>
    <xf numFmtId="0" fontId="79" fillId="0" borderId="0" xfId="0" applyFont="1"/>
    <xf numFmtId="0" fontId="79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/>
    <xf numFmtId="0" fontId="81" fillId="0" borderId="0" xfId="0" applyFont="1"/>
    <xf numFmtId="0" fontId="82" fillId="0" borderId="12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2" fillId="0" borderId="15" xfId="0" applyFont="1" applyBorder="1" applyAlignment="1">
      <alignment horizontal="center"/>
    </xf>
    <xf numFmtId="0" fontId="83" fillId="0" borderId="0" xfId="0" applyFont="1"/>
    <xf numFmtId="0" fontId="83" fillId="0" borderId="0" xfId="0" applyFont="1" applyAlignment="1">
      <alignment horizontal="center"/>
    </xf>
    <xf numFmtId="0" fontId="83" fillId="0" borderId="12" xfId="0" applyFont="1" applyBorder="1" applyAlignment="1">
      <alignment horizontal="center"/>
    </xf>
    <xf numFmtId="0" fontId="83" fillId="0" borderId="15" xfId="0" applyFont="1" applyBorder="1"/>
    <xf numFmtId="0" fontId="81" fillId="0" borderId="14" xfId="0" applyFont="1" applyBorder="1"/>
    <xf numFmtId="0" fontId="83" fillId="0" borderId="12" xfId="0" applyFont="1" applyBorder="1"/>
    <xf numFmtId="0" fontId="84" fillId="0" borderId="12" xfId="0" applyFont="1" applyBorder="1"/>
    <xf numFmtId="0" fontId="84" fillId="0" borderId="15" xfId="0" applyFont="1" applyBorder="1"/>
    <xf numFmtId="0" fontId="84" fillId="0" borderId="14" xfId="0" applyFont="1" applyBorder="1"/>
    <xf numFmtId="0" fontId="84" fillId="0" borderId="12" xfId="0" applyFont="1" applyBorder="1" applyAlignment="1">
      <alignment horizontal="center"/>
    </xf>
    <xf numFmtId="0" fontId="84" fillId="0" borderId="15" xfId="0" applyFont="1" applyBorder="1" applyAlignment="1">
      <alignment horizontal="center"/>
    </xf>
    <xf numFmtId="0" fontId="84" fillId="0" borderId="14" xfId="0" applyFont="1" applyBorder="1" applyAlignment="1">
      <alignment horizontal="center"/>
    </xf>
    <xf numFmtId="3" fontId="84" fillId="0" borderId="12" xfId="0" applyNumberFormat="1" applyFont="1" applyBorder="1" applyAlignment="1">
      <alignment horizontal="center"/>
    </xf>
    <xf numFmtId="0" fontId="84" fillId="0" borderId="12" xfId="0" applyFont="1" applyBorder="1" applyAlignment="1">
      <alignment horizontal="left"/>
    </xf>
    <xf numFmtId="0" fontId="84" fillId="0" borderId="15" xfId="0" applyFont="1" applyBorder="1" applyAlignment="1">
      <alignment horizontal="left"/>
    </xf>
    <xf numFmtId="0" fontId="83" fillId="0" borderId="15" xfId="0" applyFont="1" applyBorder="1" applyAlignment="1">
      <alignment horizontal="center"/>
    </xf>
    <xf numFmtId="0" fontId="83" fillId="0" borderId="14" xfId="0" applyFont="1" applyBorder="1" applyAlignment="1">
      <alignment horizontal="center"/>
    </xf>
    <xf numFmtId="0" fontId="83" fillId="0" borderId="14" xfId="0" applyFont="1" applyBorder="1"/>
    <xf numFmtId="3" fontId="83" fillId="0" borderId="12" xfId="0" applyNumberFormat="1" applyFont="1" applyBorder="1" applyAlignment="1">
      <alignment horizontal="center"/>
    </xf>
    <xf numFmtId="0" fontId="83" fillId="0" borderId="12" xfId="0" applyFont="1" applyBorder="1" applyAlignment="1">
      <alignment horizontal="left"/>
    </xf>
    <xf numFmtId="0" fontId="83" fillId="0" borderId="15" xfId="0" applyFont="1" applyBorder="1" applyAlignment="1">
      <alignment horizontal="left"/>
    </xf>
    <xf numFmtId="3" fontId="77" fillId="0" borderId="12" xfId="0" applyNumberFormat="1" applyFont="1" applyBorder="1" applyAlignment="1">
      <alignment horizontal="center"/>
    </xf>
    <xf numFmtId="0" fontId="78" fillId="0" borderId="15" xfId="0" applyFont="1" applyBorder="1"/>
    <xf numFmtId="0" fontId="84" fillId="0" borderId="14" xfId="0" applyFont="1" applyBorder="1" applyAlignment="1">
      <alignment horizontal="left"/>
    </xf>
    <xf numFmtId="0" fontId="83" fillId="0" borderId="14" xfId="0" applyFont="1" applyBorder="1" applyAlignment="1">
      <alignment horizontal="left"/>
    </xf>
    <xf numFmtId="3" fontId="78" fillId="0" borderId="12" xfId="0" applyNumberFormat="1" applyFont="1" applyBorder="1" applyAlignment="1">
      <alignment horizontal="center"/>
    </xf>
    <xf numFmtId="0" fontId="77" fillId="0" borderId="15" xfId="0" applyFont="1" applyBorder="1"/>
    <xf numFmtId="0" fontId="77" fillId="0" borderId="12" xfId="0" applyFont="1" applyBorder="1"/>
    <xf numFmtId="3" fontId="83" fillId="0" borderId="15" xfId="0" applyNumberFormat="1" applyFont="1" applyBorder="1" applyAlignment="1">
      <alignment horizontal="center"/>
    </xf>
    <xf numFmtId="0" fontId="77" fillId="0" borderId="14" xfId="0" applyFont="1" applyBorder="1"/>
    <xf numFmtId="0" fontId="77" fillId="0" borderId="12" xfId="0" applyFont="1" applyBorder="1" applyAlignment="1">
      <alignment horizontal="left"/>
    </xf>
    <xf numFmtId="0" fontId="77" fillId="0" borderId="15" xfId="0" applyFont="1" applyBorder="1" applyAlignment="1">
      <alignment horizontal="left"/>
    </xf>
    <xf numFmtId="0" fontId="77" fillId="0" borderId="14" xfId="0" applyFont="1" applyBorder="1" applyAlignment="1">
      <alignment horizontal="center"/>
    </xf>
    <xf numFmtId="0" fontId="79" fillId="0" borderId="0" xfId="0" applyFont="1" applyAlignment="1">
      <alignment horizontal="center"/>
    </xf>
    <xf numFmtId="3" fontId="84" fillId="0" borderId="15" xfId="0" applyNumberFormat="1" applyFont="1" applyBorder="1"/>
    <xf numFmtId="0" fontId="83" fillId="0" borderId="4" xfId="0" applyFont="1" applyBorder="1"/>
    <xf numFmtId="0" fontId="83" fillId="0" borderId="6" xfId="0" applyFont="1" applyBorder="1"/>
    <xf numFmtId="0" fontId="78" fillId="0" borderId="14" xfId="0" applyFont="1" applyBorder="1"/>
    <xf numFmtId="0" fontId="77" fillId="0" borderId="14" xfId="0" applyFont="1" applyBorder="1" applyAlignment="1">
      <alignment horizontal="left"/>
    </xf>
    <xf numFmtId="0" fontId="78" fillId="0" borderId="12" xfId="0" applyFont="1" applyBorder="1" applyAlignment="1">
      <alignment horizontal="left"/>
    </xf>
    <xf numFmtId="0" fontId="84" fillId="0" borderId="10" xfId="0" applyFont="1" applyBorder="1"/>
    <xf numFmtId="0" fontId="77" fillId="0" borderId="10" xfId="0" applyFont="1" applyBorder="1"/>
    <xf numFmtId="0" fontId="78" fillId="0" borderId="10" xfId="0" applyFont="1" applyBorder="1"/>
    <xf numFmtId="0" fontId="77" fillId="0" borderId="4" xfId="0" applyFont="1" applyBorder="1"/>
    <xf numFmtId="0" fontId="84" fillId="0" borderId="4" xfId="0" applyFont="1" applyBorder="1"/>
    <xf numFmtId="0" fontId="78" fillId="0" borderId="12" xfId="0" applyFont="1" applyBorder="1"/>
    <xf numFmtId="0" fontId="87" fillId="0" borderId="0" xfId="0" applyFont="1"/>
    <xf numFmtId="0" fontId="79" fillId="0" borderId="0" xfId="0" applyFont="1" applyBorder="1"/>
    <xf numFmtId="0" fontId="81" fillId="0" borderId="0" xfId="0" applyFont="1" applyBorder="1"/>
    <xf numFmtId="0" fontId="83" fillId="0" borderId="11" xfId="0" applyFont="1" applyBorder="1"/>
    <xf numFmtId="0" fontId="83" fillId="0" borderId="0" xfId="0" applyFont="1" applyBorder="1" applyAlignment="1">
      <alignment horizontal="center"/>
    </xf>
    <xf numFmtId="0" fontId="84" fillId="0" borderId="0" xfId="0" applyFont="1"/>
    <xf numFmtId="0" fontId="83" fillId="0" borderId="0" xfId="0" applyFont="1" applyBorder="1"/>
    <xf numFmtId="0" fontId="84" fillId="0" borderId="0" xfId="0" applyFont="1" applyBorder="1"/>
    <xf numFmtId="0" fontId="77" fillId="0" borderId="0" xfId="0" applyFont="1" applyBorder="1"/>
    <xf numFmtId="0" fontId="77" fillId="0" borderId="0" xfId="0" applyFont="1" applyBorder="1" applyAlignment="1">
      <alignment horizontal="left"/>
    </xf>
    <xf numFmtId="0" fontId="84" fillId="0" borderId="0" xfId="0" applyFont="1" applyBorder="1" applyAlignment="1">
      <alignment horizontal="left"/>
    </xf>
    <xf numFmtId="0" fontId="85" fillId="3" borderId="7" xfId="0" applyFont="1" applyFill="1" applyBorder="1" applyAlignment="1">
      <alignment horizontal="center"/>
    </xf>
    <xf numFmtId="0" fontId="83" fillId="3" borderId="7" xfId="0" applyFont="1" applyFill="1" applyBorder="1"/>
    <xf numFmtId="0" fontId="86" fillId="3" borderId="7" xfId="0" applyFont="1" applyFill="1" applyBorder="1" applyAlignment="1">
      <alignment horizontal="center"/>
    </xf>
    <xf numFmtId="0" fontId="77" fillId="3" borderId="7" xfId="0" applyFont="1" applyFill="1" applyBorder="1" applyAlignment="1">
      <alignment horizontal="center"/>
    </xf>
    <xf numFmtId="0" fontId="78" fillId="3" borderId="7" xfId="0" applyFont="1" applyFill="1" applyBorder="1" applyAlignment="1">
      <alignment horizontal="left"/>
    </xf>
    <xf numFmtId="0" fontId="81" fillId="0" borderId="0" xfId="0" applyFont="1" applyAlignment="1">
      <alignment horizontal="center"/>
    </xf>
    <xf numFmtId="0" fontId="89" fillId="0" borderId="0" xfId="0" applyFont="1" applyAlignment="1">
      <alignment horizontal="left"/>
    </xf>
    <xf numFmtId="0" fontId="82" fillId="0" borderId="0" xfId="0" applyFont="1" applyAlignment="1">
      <alignment horizontal="left"/>
    </xf>
    <xf numFmtId="0" fontId="82" fillId="0" borderId="0" xfId="0" applyFont="1"/>
    <xf numFmtId="0" fontId="81" fillId="0" borderId="12" xfId="0" applyFont="1" applyBorder="1" applyAlignment="1">
      <alignment horizontal="center"/>
    </xf>
    <xf numFmtId="0" fontId="81" fillId="0" borderId="12" xfId="0" applyFont="1" applyBorder="1"/>
    <xf numFmtId="187" fontId="90" fillId="0" borderId="2" xfId="1" applyNumberFormat="1" applyFont="1" applyBorder="1" applyAlignment="1">
      <alignment vertical="top"/>
    </xf>
    <xf numFmtId="187" fontId="90" fillId="0" borderId="12" xfId="1" applyNumberFormat="1" applyFont="1" applyBorder="1" applyAlignment="1">
      <alignment horizontal="left" vertical="top"/>
    </xf>
    <xf numFmtId="187" fontId="90" fillId="0" borderId="2" xfId="1" applyNumberFormat="1" applyFont="1" applyBorder="1" applyAlignment="1">
      <alignment horizontal="left" vertical="top"/>
    </xf>
    <xf numFmtId="187" fontId="90" fillId="0" borderId="2" xfId="1" applyNumberFormat="1" applyFont="1" applyBorder="1" applyAlignment="1">
      <alignment horizontal="center" vertical="top"/>
    </xf>
    <xf numFmtId="187" fontId="90" fillId="0" borderId="12" xfId="1" applyNumberFormat="1" applyFont="1" applyBorder="1" applyAlignment="1">
      <alignment horizontal="center" vertical="top"/>
    </xf>
    <xf numFmtId="3" fontId="81" fillId="0" borderId="12" xfId="0" applyNumberFormat="1" applyFont="1" applyBorder="1"/>
    <xf numFmtId="0" fontId="81" fillId="0" borderId="15" xfId="0" applyFont="1" applyBorder="1" applyAlignment="1">
      <alignment horizontal="center"/>
    </xf>
    <xf numFmtId="187" fontId="90" fillId="0" borderId="0" xfId="1" applyNumberFormat="1" applyFont="1" applyBorder="1" applyAlignment="1">
      <alignment vertical="top"/>
    </xf>
    <xf numFmtId="187" fontId="81" fillId="0" borderId="15" xfId="1" applyNumberFormat="1" applyFont="1" applyBorder="1" applyAlignment="1">
      <alignment vertical="top"/>
    </xf>
    <xf numFmtId="187" fontId="90" fillId="0" borderId="15" xfId="1" applyNumberFormat="1" applyFont="1" applyBorder="1" applyAlignment="1">
      <alignment horizontal="center" vertical="top"/>
    </xf>
    <xf numFmtId="187" fontId="90" fillId="0" borderId="0" xfId="1" applyNumberFormat="1" applyFont="1" applyBorder="1" applyAlignment="1">
      <alignment horizontal="center" vertical="top"/>
    </xf>
    <xf numFmtId="0" fontId="81" fillId="0" borderId="15" xfId="0" applyFont="1" applyBorder="1"/>
    <xf numFmtId="0" fontId="81" fillId="0" borderId="14" xfId="0" applyFont="1" applyBorder="1" applyAlignment="1">
      <alignment horizontal="center"/>
    </xf>
    <xf numFmtId="0" fontId="81" fillId="0" borderId="5" xfId="0" applyFont="1" applyBorder="1"/>
    <xf numFmtId="187" fontId="81" fillId="0" borderId="12" xfId="1" applyNumberFormat="1" applyFont="1" applyBorder="1" applyAlignment="1">
      <alignment horizontal="left" vertical="top"/>
    </xf>
    <xf numFmtId="187" fontId="90" fillId="0" borderId="2" xfId="1" applyNumberFormat="1" applyFont="1" applyFill="1" applyBorder="1" applyAlignment="1">
      <alignment horizontal="left" vertical="top"/>
    </xf>
    <xf numFmtId="3" fontId="81" fillId="0" borderId="12" xfId="0" applyNumberFormat="1" applyFont="1" applyBorder="1" applyAlignment="1">
      <alignment horizontal="center"/>
    </xf>
    <xf numFmtId="3" fontId="81" fillId="0" borderId="2" xfId="0" applyNumberFormat="1" applyFont="1" applyBorder="1" applyAlignment="1">
      <alignment horizontal="center"/>
    </xf>
    <xf numFmtId="0" fontId="81" fillId="0" borderId="3" xfId="0" applyFont="1" applyBorder="1"/>
    <xf numFmtId="0" fontId="81" fillId="0" borderId="11" xfId="0" applyFont="1" applyBorder="1"/>
    <xf numFmtId="0" fontId="81" fillId="0" borderId="6" xfId="0" applyFont="1" applyBorder="1"/>
    <xf numFmtId="0" fontId="90" fillId="0" borderId="2" xfId="0" applyFont="1" applyBorder="1"/>
    <xf numFmtId="187" fontId="90" fillId="0" borderId="15" xfId="1" applyNumberFormat="1" applyFont="1" applyBorder="1" applyAlignment="1">
      <alignment horizontal="center" vertical="center"/>
    </xf>
    <xf numFmtId="0" fontId="90" fillId="0" borderId="0" xfId="0" applyFont="1" applyBorder="1"/>
    <xf numFmtId="3" fontId="81" fillId="0" borderId="15" xfId="0" applyNumberFormat="1" applyFont="1" applyBorder="1"/>
    <xf numFmtId="3" fontId="81" fillId="0" borderId="0" xfId="0" applyNumberFormat="1" applyFont="1" applyBorder="1"/>
    <xf numFmtId="187" fontId="90" fillId="0" borderId="15" xfId="1" applyNumberFormat="1" applyFont="1" applyBorder="1" applyAlignment="1">
      <alignment horizontal="left" vertical="top"/>
    </xf>
    <xf numFmtId="187" fontId="89" fillId="0" borderId="15" xfId="1" applyNumberFormat="1" applyFont="1" applyBorder="1" applyAlignment="1">
      <alignment horizontal="center" vertical="center"/>
    </xf>
    <xf numFmtId="187" fontId="90" fillId="0" borderId="15" xfId="1" applyNumberFormat="1" applyFont="1" applyBorder="1" applyAlignment="1">
      <alignment vertical="top"/>
    </xf>
    <xf numFmtId="187" fontId="90" fillId="0" borderId="0" xfId="1" applyNumberFormat="1" applyFont="1" applyBorder="1" applyAlignment="1">
      <alignment horizontal="left" vertical="top"/>
    </xf>
    <xf numFmtId="0" fontId="82" fillId="0" borderId="7" xfId="0" applyFont="1" applyBorder="1" applyAlignment="1">
      <alignment horizontal="center"/>
    </xf>
    <xf numFmtId="49" fontId="82" fillId="0" borderId="7" xfId="0" applyNumberFormat="1" applyFont="1" applyBorder="1" applyAlignment="1">
      <alignment horizontal="center"/>
    </xf>
    <xf numFmtId="0" fontId="81" fillId="0" borderId="7" xfId="0" applyFont="1" applyBorder="1"/>
    <xf numFmtId="49" fontId="82" fillId="0" borderId="6" xfId="0" applyNumberFormat="1" applyFont="1" applyBorder="1" applyAlignment="1">
      <alignment horizontal="center"/>
    </xf>
    <xf numFmtId="187" fontId="91" fillId="0" borderId="12" xfId="1" applyNumberFormat="1" applyFont="1" applyBorder="1" applyAlignment="1">
      <alignment horizontal="left" vertical="top"/>
    </xf>
    <xf numFmtId="0" fontId="81" fillId="0" borderId="0" xfId="0" applyFont="1" applyBorder="1" applyAlignment="1">
      <alignment horizontal="center"/>
    </xf>
    <xf numFmtId="187" fontId="81" fillId="0" borderId="0" xfId="1" applyNumberFormat="1" applyFont="1" applyBorder="1" applyAlignment="1">
      <alignment vertical="top"/>
    </xf>
    <xf numFmtId="187" fontId="90" fillId="0" borderId="5" xfId="1" applyNumberFormat="1" applyFont="1" applyBorder="1" applyAlignment="1">
      <alignment vertical="top"/>
    </xf>
    <xf numFmtId="187" fontId="81" fillId="0" borderId="14" xfId="1" applyNumberFormat="1" applyFont="1" applyBorder="1" applyAlignment="1">
      <alignment vertical="top"/>
    </xf>
    <xf numFmtId="3" fontId="84" fillId="0" borderId="2" xfId="0" applyNumberFormat="1" applyFont="1" applyBorder="1" applyAlignment="1">
      <alignment horizontal="center"/>
    </xf>
    <xf numFmtId="3" fontId="86" fillId="0" borderId="7" xfId="0" applyNumberFormat="1" applyFont="1" applyBorder="1"/>
    <xf numFmtId="187" fontId="92" fillId="0" borderId="12" xfId="1" applyNumberFormat="1" applyFont="1" applyBorder="1" applyAlignment="1">
      <alignment horizontal="left" vertical="top"/>
    </xf>
    <xf numFmtId="187" fontId="83" fillId="0" borderId="15" xfId="1" applyNumberFormat="1" applyFont="1" applyBorder="1" applyAlignment="1">
      <alignment vertical="top"/>
    </xf>
    <xf numFmtId="187" fontId="92" fillId="0" borderId="15" xfId="1" applyNumberFormat="1" applyFont="1" applyBorder="1" applyAlignment="1">
      <alignment vertical="top"/>
    </xf>
    <xf numFmtId="187" fontId="84" fillId="0" borderId="15" xfId="1" applyNumberFormat="1" applyFont="1" applyBorder="1" applyAlignment="1">
      <alignment vertical="top"/>
    </xf>
    <xf numFmtId="187" fontId="90" fillId="0" borderId="12" xfId="1" applyNumberFormat="1" applyFont="1" applyBorder="1" applyAlignment="1">
      <alignment horizontal="center" vertical="center"/>
    </xf>
    <xf numFmtId="187" fontId="92" fillId="0" borderId="2" xfId="1" applyNumberFormat="1" applyFont="1" applyBorder="1" applyAlignment="1">
      <alignment vertical="top"/>
    </xf>
    <xf numFmtId="0" fontId="82" fillId="0" borderId="14" xfId="0" applyFont="1" applyBorder="1" applyAlignment="1">
      <alignment horizontal="center"/>
    </xf>
    <xf numFmtId="187" fontId="90" fillId="0" borderId="1" xfId="1" applyNumberFormat="1" applyFont="1" applyBorder="1" applyAlignment="1">
      <alignment horizontal="left" vertical="top"/>
    </xf>
    <xf numFmtId="187" fontId="90" fillId="0" borderId="11" xfId="1" applyNumberFormat="1" applyFont="1" applyBorder="1" applyAlignment="1">
      <alignment horizontal="left" vertical="top"/>
    </xf>
    <xf numFmtId="187" fontId="90" fillId="0" borderId="10" xfId="1" applyNumberFormat="1" applyFont="1" applyBorder="1" applyAlignment="1">
      <alignment horizontal="left" vertical="top"/>
    </xf>
    <xf numFmtId="187" fontId="90" fillId="0" borderId="14" xfId="1" applyNumberFormat="1" applyFont="1" applyBorder="1" applyAlignment="1">
      <alignment vertical="top"/>
    </xf>
    <xf numFmtId="187" fontId="90" fillId="0" borderId="14" xfId="1" applyNumberFormat="1" applyFont="1" applyBorder="1" applyAlignment="1">
      <alignment horizontal="left" vertical="top"/>
    </xf>
    <xf numFmtId="0" fontId="81" fillId="0" borderId="4" xfId="0" applyFont="1" applyBorder="1"/>
    <xf numFmtId="187" fontId="90" fillId="0" borderId="12" xfId="1" applyNumberFormat="1" applyFont="1" applyBorder="1" applyAlignment="1">
      <alignment vertical="top"/>
    </xf>
    <xf numFmtId="187" fontId="90" fillId="0" borderId="10" xfId="1" applyNumberFormat="1" applyFont="1" applyBorder="1" applyAlignment="1">
      <alignment vertical="top"/>
    </xf>
    <xf numFmtId="187" fontId="90" fillId="0" borderId="4" xfId="1" applyNumberFormat="1" applyFont="1" applyBorder="1" applyAlignment="1">
      <alignment horizontal="left" vertical="top"/>
    </xf>
    <xf numFmtId="187" fontId="90" fillId="0" borderId="15" xfId="1" applyNumberFormat="1" applyFont="1" applyFill="1" applyBorder="1" applyAlignment="1">
      <alignment horizontal="left" vertical="top"/>
    </xf>
    <xf numFmtId="187" fontId="90" fillId="0" borderId="4" xfId="1" applyNumberFormat="1" applyFont="1" applyBorder="1" applyAlignment="1">
      <alignment vertical="top"/>
    </xf>
    <xf numFmtId="0" fontId="81" fillId="0" borderId="0" xfId="0" applyFont="1" applyBorder="1" applyAlignment="1">
      <alignment horizontal="left"/>
    </xf>
    <xf numFmtId="187" fontId="90" fillId="0" borderId="12" xfId="1" applyNumberFormat="1" applyFont="1" applyFill="1" applyBorder="1" applyAlignment="1">
      <alignment vertical="top"/>
    </xf>
    <xf numFmtId="187" fontId="90" fillId="0" borderId="15" xfId="1" applyNumberFormat="1" applyFont="1" applyFill="1" applyBorder="1" applyAlignment="1">
      <alignment vertical="top"/>
    </xf>
    <xf numFmtId="187" fontId="90" fillId="0" borderId="14" xfId="1" applyNumberFormat="1" applyFont="1" applyFill="1" applyBorder="1" applyAlignment="1">
      <alignment vertical="top"/>
    </xf>
    <xf numFmtId="0" fontId="81" fillId="0" borderId="0" xfId="0" applyFont="1" applyAlignment="1">
      <alignment horizontal="left"/>
    </xf>
    <xf numFmtId="187" fontId="90" fillId="0" borderId="14" xfId="1" applyNumberFormat="1" applyFont="1" applyBorder="1" applyAlignment="1">
      <alignment horizontal="center" vertical="top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0" fontId="79" fillId="0" borderId="12" xfId="0" applyFont="1" applyBorder="1" applyAlignment="1">
      <alignment horizontal="center"/>
    </xf>
    <xf numFmtId="0" fontId="79" fillId="0" borderId="12" xfId="0" applyFont="1" applyBorder="1"/>
    <xf numFmtId="0" fontId="80" fillId="0" borderId="12" xfId="0" applyFont="1" applyBorder="1" applyAlignment="1">
      <alignment horizontal="center"/>
    </xf>
    <xf numFmtId="0" fontId="80" fillId="0" borderId="15" xfId="0" applyFont="1" applyBorder="1" applyAlignment="1">
      <alignment horizontal="center"/>
    </xf>
    <xf numFmtId="0" fontId="80" fillId="0" borderId="14" xfId="0" applyFont="1" applyBorder="1" applyAlignment="1">
      <alignment horizontal="center"/>
    </xf>
    <xf numFmtId="187" fontId="83" fillId="0" borderId="12" xfId="1" applyNumberFormat="1" applyFont="1" applyBorder="1" applyAlignment="1">
      <alignment horizontal="left" vertical="top"/>
    </xf>
    <xf numFmtId="0" fontId="79" fillId="0" borderId="14" xfId="0" applyFont="1" applyBorder="1" applyAlignment="1">
      <alignment horizontal="center"/>
    </xf>
    <xf numFmtId="187" fontId="83" fillId="0" borderId="14" xfId="1" applyNumberFormat="1" applyFont="1" applyBorder="1" applyAlignment="1">
      <alignment horizontal="left" vertical="top"/>
    </xf>
    <xf numFmtId="187" fontId="81" fillId="0" borderId="12" xfId="1" applyNumberFormat="1" applyFont="1" applyBorder="1" applyAlignment="1">
      <alignment vertical="top"/>
    </xf>
    <xf numFmtId="187" fontId="93" fillId="0" borderId="12" xfId="1" applyNumberFormat="1" applyFont="1" applyBorder="1" applyAlignment="1">
      <alignment vertical="top"/>
    </xf>
    <xf numFmtId="187" fontId="83" fillId="0" borderId="1" xfId="1" applyNumberFormat="1" applyFont="1" applyBorder="1" applyAlignment="1">
      <alignment horizontal="left" vertical="top"/>
    </xf>
    <xf numFmtId="187" fontId="93" fillId="0" borderId="14" xfId="1" applyNumberFormat="1" applyFont="1" applyBorder="1" applyAlignment="1">
      <alignment vertical="top"/>
    </xf>
    <xf numFmtId="187" fontId="81" fillId="0" borderId="14" xfId="1" applyNumberFormat="1" applyFont="1" applyBorder="1" applyAlignment="1">
      <alignment horizontal="left" vertical="top"/>
    </xf>
    <xf numFmtId="187" fontId="83" fillId="0" borderId="4" xfId="1" applyNumberFormat="1" applyFont="1" applyBorder="1" applyAlignment="1">
      <alignment horizontal="left" vertical="top"/>
    </xf>
    <xf numFmtId="187" fontId="93" fillId="0" borderId="15" xfId="1" applyNumberFormat="1" applyFont="1" applyBorder="1" applyAlignment="1">
      <alignment vertical="top"/>
    </xf>
    <xf numFmtId="187" fontId="94" fillId="0" borderId="12" xfId="1" applyNumberFormat="1" applyFont="1" applyBorder="1" applyAlignment="1">
      <alignment vertical="top"/>
    </xf>
    <xf numFmtId="0" fontId="80" fillId="0" borderId="7" xfId="0" applyFont="1" applyBorder="1" applyAlignment="1">
      <alignment horizontal="center"/>
    </xf>
    <xf numFmtId="49" fontId="80" fillId="0" borderId="7" xfId="0" applyNumberFormat="1" applyFont="1" applyBorder="1" applyAlignment="1">
      <alignment horizontal="center"/>
    </xf>
    <xf numFmtId="0" fontId="91" fillId="0" borderId="4" xfId="0" applyFont="1" applyBorder="1"/>
    <xf numFmtId="0" fontId="93" fillId="0" borderId="12" xfId="0" applyFont="1" applyBorder="1" applyAlignment="1">
      <alignment horizontal="center"/>
    </xf>
    <xf numFmtId="187" fontId="81" fillId="0" borderId="15" xfId="1" applyNumberFormat="1" applyFont="1" applyBorder="1" applyAlignment="1">
      <alignment horizontal="left" vertical="top"/>
    </xf>
    <xf numFmtId="0" fontId="93" fillId="0" borderId="15" xfId="0" applyFont="1" applyBorder="1" applyAlignment="1">
      <alignment horizontal="center"/>
    </xf>
    <xf numFmtId="187" fontId="93" fillId="0" borderId="1" xfId="1" applyNumberFormat="1" applyFont="1" applyBorder="1" applyAlignment="1">
      <alignment vertical="top"/>
    </xf>
    <xf numFmtId="0" fontId="93" fillId="0" borderId="14" xfId="0" applyFont="1" applyBorder="1" applyAlignment="1">
      <alignment horizontal="center"/>
    </xf>
    <xf numFmtId="187" fontId="93" fillId="0" borderId="4" xfId="1" applyNumberFormat="1" applyFont="1" applyBorder="1" applyAlignment="1">
      <alignment vertical="top"/>
    </xf>
    <xf numFmtId="187" fontId="93" fillId="0" borderId="10" xfId="1" applyNumberFormat="1" applyFont="1" applyBorder="1" applyAlignment="1">
      <alignment vertical="top"/>
    </xf>
    <xf numFmtId="0" fontId="96" fillId="0" borderId="14" xfId="0" applyFont="1" applyBorder="1" applyAlignment="1">
      <alignment horizontal="center"/>
    </xf>
    <xf numFmtId="0" fontId="93" fillId="0" borderId="0" xfId="0" applyFont="1" applyAlignment="1">
      <alignment horizontal="left"/>
    </xf>
    <xf numFmtId="0" fontId="93" fillId="0" borderId="0" xfId="0" applyFont="1"/>
    <xf numFmtId="187" fontId="81" fillId="0" borderId="0" xfId="1" applyNumberFormat="1" applyFont="1" applyBorder="1" applyAlignment="1">
      <alignment horizontal="left" vertical="top"/>
    </xf>
    <xf numFmtId="0" fontId="95" fillId="0" borderId="12" xfId="0" applyFont="1" applyBorder="1"/>
    <xf numFmtId="187" fontId="83" fillId="0" borderId="10" xfId="1" applyNumberFormat="1" applyFont="1" applyBorder="1" applyAlignment="1">
      <alignment vertical="top"/>
    </xf>
    <xf numFmtId="0" fontId="81" fillId="0" borderId="1" xfId="0" applyFont="1" applyBorder="1"/>
    <xf numFmtId="0" fontId="93" fillId="0" borderId="12" xfId="0" applyFont="1" applyBorder="1" applyAlignment="1">
      <alignment horizontal="left"/>
    </xf>
    <xf numFmtId="3" fontId="93" fillId="0" borderId="12" xfId="0" applyNumberFormat="1" applyFont="1" applyBorder="1" applyAlignment="1">
      <alignment horizontal="center"/>
    </xf>
    <xf numFmtId="0" fontId="93" fillId="0" borderId="3" xfId="0" applyFont="1" applyBorder="1" applyAlignment="1">
      <alignment horizontal="left"/>
    </xf>
    <xf numFmtId="0" fontId="93" fillId="0" borderId="15" xfId="0" applyFont="1" applyBorder="1" applyAlignment="1">
      <alignment horizontal="left"/>
    </xf>
    <xf numFmtId="0" fontId="93" fillId="0" borderId="10" xfId="0" applyFont="1" applyBorder="1" applyAlignment="1">
      <alignment horizontal="left"/>
    </xf>
    <xf numFmtId="0" fontId="93" fillId="0" borderId="11" xfId="0" applyFont="1" applyBorder="1" applyAlignment="1">
      <alignment horizontal="left"/>
    </xf>
    <xf numFmtId="0" fontId="93" fillId="0" borderId="14" xfId="0" applyFont="1" applyBorder="1" applyAlignment="1">
      <alignment horizontal="left"/>
    </xf>
    <xf numFmtId="0" fontId="93" fillId="0" borderId="4" xfId="0" applyFont="1" applyBorder="1" applyAlignment="1">
      <alignment horizontal="left"/>
    </xf>
    <xf numFmtId="0" fontId="93" fillId="0" borderId="6" xfId="0" applyFont="1" applyBorder="1" applyAlignment="1">
      <alignment horizontal="left"/>
    </xf>
    <xf numFmtId="3" fontId="93" fillId="0" borderId="15" xfId="0" applyNumberFormat="1" applyFont="1" applyBorder="1" applyAlignment="1">
      <alignment horizontal="center"/>
    </xf>
    <xf numFmtId="187" fontId="92" fillId="0" borderId="14" xfId="1" applyNumberFormat="1" applyFont="1" applyBorder="1" applyAlignment="1">
      <alignment horizontal="left" vertical="top"/>
    </xf>
    <xf numFmtId="0" fontId="93" fillId="0" borderId="0" xfId="0" applyFont="1" applyAlignment="1">
      <alignment horizontal="center"/>
    </xf>
    <xf numFmtId="0" fontId="96" fillId="0" borderId="0" xfId="0" applyFont="1" applyBorder="1" applyAlignment="1">
      <alignment horizontal="center"/>
    </xf>
    <xf numFmtId="3" fontId="96" fillId="0" borderId="0" xfId="0" applyNumberFormat="1" applyFont="1" applyBorder="1" applyAlignment="1">
      <alignment horizontal="center"/>
    </xf>
    <xf numFmtId="187" fontId="81" fillId="0" borderId="10" xfId="1" applyNumberFormat="1" applyFont="1" applyBorder="1" applyAlignment="1">
      <alignment vertical="top"/>
    </xf>
    <xf numFmtId="0" fontId="81" fillId="0" borderId="7" xfId="0" applyFont="1" applyBorder="1" applyAlignment="1">
      <alignment horizontal="center"/>
    </xf>
    <xf numFmtId="187" fontId="93" fillId="0" borderId="0" xfId="1" applyNumberFormat="1" applyFont="1" applyBorder="1" applyAlignment="1">
      <alignment vertical="top"/>
    </xf>
    <xf numFmtId="0" fontId="80" fillId="0" borderId="0" xfId="0" applyFont="1" applyBorder="1" applyAlignment="1">
      <alignment horizontal="center"/>
    </xf>
    <xf numFmtId="0" fontId="80" fillId="0" borderId="0" xfId="0" applyFont="1" applyBorder="1" applyAlignment="1">
      <alignment horizontal="left"/>
    </xf>
    <xf numFmtId="49" fontId="80" fillId="0" borderId="0" xfId="0" applyNumberFormat="1" applyFont="1" applyBorder="1" applyAlignment="1">
      <alignment horizontal="center"/>
    </xf>
    <xf numFmtId="187" fontId="86" fillId="0" borderId="0" xfId="1" applyNumberFormat="1" applyFont="1" applyBorder="1" applyAlignment="1">
      <alignment horizontal="center"/>
    </xf>
    <xf numFmtId="0" fontId="93" fillId="0" borderId="12" xfId="0" applyFont="1" applyBorder="1"/>
    <xf numFmtId="3" fontId="93" fillId="0" borderId="1" xfId="0" applyNumberFormat="1" applyFont="1" applyBorder="1" applyAlignment="1">
      <alignment horizontal="center"/>
    </xf>
    <xf numFmtId="0" fontId="93" fillId="0" borderId="3" xfId="0" applyFont="1" applyBorder="1"/>
    <xf numFmtId="0" fontId="93" fillId="0" borderId="0" xfId="0" applyFont="1" applyBorder="1" applyAlignment="1">
      <alignment horizontal="left"/>
    </xf>
    <xf numFmtId="0" fontId="93" fillId="0" borderId="14" xfId="0" applyFont="1" applyBorder="1"/>
    <xf numFmtId="0" fontId="93" fillId="0" borderId="4" xfId="0" applyFont="1" applyBorder="1"/>
    <xf numFmtId="0" fontId="93" fillId="0" borderId="6" xfId="0" applyFont="1" applyBorder="1"/>
    <xf numFmtId="0" fontId="93" fillId="0" borderId="15" xfId="0" applyFont="1" applyBorder="1"/>
    <xf numFmtId="3" fontId="93" fillId="0" borderId="10" xfId="0" applyNumberFormat="1" applyFont="1" applyBorder="1" applyAlignment="1">
      <alignment horizontal="center"/>
    </xf>
    <xf numFmtId="0" fontId="93" fillId="0" borderId="11" xfId="0" applyFont="1" applyBorder="1"/>
    <xf numFmtId="0" fontId="93" fillId="0" borderId="10" xfId="0" applyFont="1" applyBorder="1"/>
    <xf numFmtId="0" fontId="93" fillId="0" borderId="1" xfId="0" applyFont="1" applyBorder="1" applyAlignment="1">
      <alignment horizontal="center"/>
    </xf>
    <xf numFmtId="0" fontId="93" fillId="0" borderId="0" xfId="0" applyFont="1" applyBorder="1"/>
    <xf numFmtId="0" fontId="79" fillId="0" borderId="14" xfId="0" applyFont="1" applyBorder="1"/>
    <xf numFmtId="49" fontId="80" fillId="0" borderId="14" xfId="0" applyNumberFormat="1" applyFont="1" applyBorder="1" applyAlignment="1">
      <alignment horizontal="center"/>
    </xf>
    <xf numFmtId="3" fontId="84" fillId="0" borderId="15" xfId="0" applyNumberFormat="1" applyFont="1" applyBorder="1" applyAlignment="1">
      <alignment horizontal="center"/>
    </xf>
    <xf numFmtId="0" fontId="93" fillId="0" borderId="0" xfId="0" applyFont="1" applyBorder="1" applyAlignment="1">
      <alignment horizontal="center"/>
    </xf>
    <xf numFmtId="0" fontId="98" fillId="0" borderId="0" xfId="0" applyFont="1" applyAlignment="1">
      <alignment horizontal="left"/>
    </xf>
    <xf numFmtId="0" fontId="98" fillId="0" borderId="0" xfId="0" applyFont="1"/>
    <xf numFmtId="0" fontId="97" fillId="0" borderId="0" xfId="0" applyFont="1"/>
    <xf numFmtId="187" fontId="93" fillId="0" borderId="15" xfId="1" applyNumberFormat="1" applyFont="1" applyBorder="1" applyAlignment="1">
      <alignment horizontal="left" vertical="top"/>
    </xf>
    <xf numFmtId="187" fontId="93" fillId="0" borderId="10" xfId="1" applyNumberFormat="1" applyFont="1" applyBorder="1" applyAlignment="1">
      <alignment horizontal="left" vertical="top"/>
    </xf>
    <xf numFmtId="187" fontId="93" fillId="0" borderId="12" xfId="1" applyNumberFormat="1" applyFont="1" applyBorder="1" applyAlignment="1">
      <alignment horizontal="left" vertical="top"/>
    </xf>
    <xf numFmtId="187" fontId="93" fillId="0" borderId="14" xfId="1" applyNumberFormat="1" applyFont="1" applyBorder="1" applyAlignment="1">
      <alignment horizontal="left" vertical="top"/>
    </xf>
    <xf numFmtId="187" fontId="93" fillId="0" borderId="5" xfId="1" applyNumberFormat="1" applyFont="1" applyBorder="1" applyAlignment="1">
      <alignment horizontal="left" vertical="top"/>
    </xf>
    <xf numFmtId="0" fontId="96" fillId="0" borderId="0" xfId="0" applyFont="1"/>
    <xf numFmtId="187" fontId="93" fillId="0" borderId="10" xfId="1" applyNumberFormat="1" applyFont="1" applyBorder="1" applyAlignment="1">
      <alignment horizontal="center" vertical="top"/>
    </xf>
    <xf numFmtId="187" fontId="94" fillId="0" borderId="12" xfId="1" applyNumberFormat="1" applyFont="1" applyBorder="1" applyAlignment="1">
      <alignment horizontal="left" vertical="top"/>
    </xf>
    <xf numFmtId="3" fontId="93" fillId="0" borderId="12" xfId="0" applyNumberFormat="1" applyFont="1" applyBorder="1"/>
    <xf numFmtId="187" fontId="94" fillId="0" borderId="14" xfId="1" applyNumberFormat="1" applyFont="1" applyBorder="1" applyAlignment="1">
      <alignment horizontal="left" vertical="top"/>
    </xf>
    <xf numFmtId="187" fontId="93" fillId="0" borderId="2" xfId="1" applyNumberFormat="1" applyFont="1" applyBorder="1" applyAlignment="1">
      <alignment vertical="top"/>
    </xf>
    <xf numFmtId="187" fontId="93" fillId="0" borderId="5" xfId="1" applyNumberFormat="1" applyFont="1" applyBorder="1" applyAlignment="1">
      <alignment vertical="top"/>
    </xf>
    <xf numFmtId="187" fontId="100" fillId="0" borderId="1" xfId="1" applyNumberFormat="1" applyFont="1" applyBorder="1" applyAlignment="1">
      <alignment horizontal="left" vertical="top"/>
    </xf>
    <xf numFmtId="187" fontId="100" fillId="0" borderId="4" xfId="1" applyNumberFormat="1" applyFont="1" applyBorder="1" applyAlignment="1">
      <alignment horizontal="left" vertical="top"/>
    </xf>
    <xf numFmtId="187" fontId="93" fillId="0" borderId="1" xfId="1" applyNumberFormat="1" applyFont="1" applyBorder="1" applyAlignment="1">
      <alignment horizontal="left" vertical="top"/>
    </xf>
    <xf numFmtId="0" fontId="93" fillId="0" borderId="2" xfId="0" applyFont="1" applyBorder="1"/>
    <xf numFmtId="187" fontId="93" fillId="0" borderId="4" xfId="1" applyNumberFormat="1" applyFont="1" applyBorder="1" applyAlignment="1">
      <alignment horizontal="left" vertical="top"/>
    </xf>
    <xf numFmtId="0" fontId="93" fillId="0" borderId="5" xfId="0" applyFont="1" applyBorder="1"/>
    <xf numFmtId="187" fontId="93" fillId="0" borderId="2" xfId="1" applyNumberFormat="1" applyFont="1" applyBorder="1" applyAlignment="1">
      <alignment horizontal="center" vertical="top"/>
    </xf>
    <xf numFmtId="0" fontId="93" fillId="0" borderId="3" xfId="0" applyFont="1" applyBorder="1" applyAlignment="1">
      <alignment horizontal="center"/>
    </xf>
    <xf numFmtId="0" fontId="93" fillId="0" borderId="6" xfId="0" applyFont="1" applyBorder="1" applyAlignment="1">
      <alignment horizontal="center"/>
    </xf>
    <xf numFmtId="0" fontId="93" fillId="0" borderId="14" xfId="0" applyFont="1" applyBorder="1" applyAlignment="1">
      <alignment horizontal="right"/>
    </xf>
    <xf numFmtId="3" fontId="93" fillId="0" borderId="11" xfId="0" applyNumberFormat="1" applyFont="1" applyBorder="1" applyAlignment="1">
      <alignment horizontal="center"/>
    </xf>
    <xf numFmtId="187" fontId="84" fillId="0" borderId="10" xfId="1" applyNumberFormat="1" applyFont="1" applyBorder="1" applyAlignment="1">
      <alignment horizontal="center" vertical="top"/>
    </xf>
    <xf numFmtId="187" fontId="91" fillId="0" borderId="12" xfId="1" applyNumberFormat="1" applyFont="1" applyBorder="1" applyAlignment="1">
      <alignment vertical="top"/>
    </xf>
    <xf numFmtId="0" fontId="92" fillId="0" borderId="12" xfId="0" applyFont="1" applyBorder="1"/>
    <xf numFmtId="0" fontId="94" fillId="0" borderId="12" xfId="0" applyFont="1" applyBorder="1"/>
    <xf numFmtId="0" fontId="94" fillId="0" borderId="1" xfId="0" applyFont="1" applyBorder="1"/>
    <xf numFmtId="0" fontId="94" fillId="0" borderId="14" xfId="0" applyFont="1" applyBorder="1"/>
    <xf numFmtId="0" fontId="94" fillId="0" borderId="4" xfId="0" applyFont="1" applyBorder="1"/>
    <xf numFmtId="0" fontId="94" fillId="0" borderId="15" xfId="0" applyFont="1" applyBorder="1"/>
    <xf numFmtId="0" fontId="94" fillId="0" borderId="0" xfId="0" applyFont="1" applyBorder="1"/>
    <xf numFmtId="0" fontId="91" fillId="0" borderId="14" xfId="0" applyFont="1" applyBorder="1"/>
    <xf numFmtId="3" fontId="84" fillId="0" borderId="12" xfId="0" applyNumberFormat="1" applyFont="1" applyBorder="1"/>
    <xf numFmtId="0" fontId="96" fillId="0" borderId="0" xfId="0" applyFont="1" applyAlignment="1">
      <alignment horizontal="left"/>
    </xf>
    <xf numFmtId="0" fontId="94" fillId="0" borderId="12" xfId="0" applyFont="1" applyBorder="1" applyAlignment="1">
      <alignment horizontal="left"/>
    </xf>
    <xf numFmtId="0" fontId="90" fillId="0" borderId="10" xfId="0" applyFont="1" applyBorder="1" applyAlignment="1">
      <alignment vertical="top"/>
    </xf>
    <xf numFmtId="0" fontId="90" fillId="0" borderId="15" xfId="0" applyFont="1" applyBorder="1" applyAlignment="1">
      <alignment vertical="top"/>
    </xf>
    <xf numFmtId="0" fontId="81" fillId="0" borderId="15" xfId="0" applyFont="1" applyBorder="1" applyAlignment="1">
      <alignment vertical="top"/>
    </xf>
    <xf numFmtId="0" fontId="81" fillId="0" borderId="0" xfId="0" applyFont="1" applyBorder="1" applyAlignment="1">
      <alignment vertical="top"/>
    </xf>
    <xf numFmtId="0" fontId="81" fillId="0" borderId="15" xfId="0" applyFont="1" applyBorder="1" applyAlignment="1">
      <alignment horizontal="center" vertical="top"/>
    </xf>
    <xf numFmtId="0" fontId="81" fillId="0" borderId="0" xfId="0" applyFont="1" applyAlignment="1">
      <alignment horizontal="left" vertical="top"/>
    </xf>
    <xf numFmtId="0" fontId="82" fillId="0" borderId="0" xfId="0" applyFont="1" applyAlignment="1">
      <alignment vertical="top"/>
    </xf>
    <xf numFmtId="0" fontId="81" fillId="0" borderId="0" xfId="0" applyFont="1" applyAlignment="1">
      <alignment vertical="top"/>
    </xf>
    <xf numFmtId="0" fontId="90" fillId="0" borderId="1" xfId="0" applyFont="1" applyBorder="1" applyAlignment="1">
      <alignment vertical="top"/>
    </xf>
    <xf numFmtId="0" fontId="90" fillId="0" borderId="12" xfId="0" applyFont="1" applyBorder="1" applyAlignment="1">
      <alignment vertical="top"/>
    </xf>
    <xf numFmtId="0" fontId="81" fillId="0" borderId="12" xfId="0" applyFont="1" applyBorder="1" applyAlignment="1">
      <alignment vertical="top"/>
    </xf>
    <xf numFmtId="0" fontId="81" fillId="0" borderId="2" xfId="0" applyFont="1" applyBorder="1" applyAlignment="1">
      <alignment vertical="top"/>
    </xf>
    <xf numFmtId="0" fontId="81" fillId="0" borderId="12" xfId="0" applyFont="1" applyBorder="1" applyAlignment="1">
      <alignment horizontal="center" vertical="top"/>
    </xf>
    <xf numFmtId="0" fontId="83" fillId="0" borderId="15" xfId="0" applyFont="1" applyBorder="1" applyAlignment="1">
      <alignment vertical="top"/>
    </xf>
    <xf numFmtId="0" fontId="83" fillId="0" borderId="0" xfId="0" applyFont="1" applyBorder="1" applyAlignment="1">
      <alignment vertical="top"/>
    </xf>
    <xf numFmtId="0" fontId="90" fillId="0" borderId="4" xfId="0" applyFont="1" applyBorder="1" applyAlignment="1">
      <alignment vertical="top"/>
    </xf>
    <xf numFmtId="0" fontId="90" fillId="0" borderId="14" xfId="0" applyFont="1" applyBorder="1" applyAlignment="1">
      <alignment vertical="top"/>
    </xf>
    <xf numFmtId="0" fontId="83" fillId="0" borderId="5" xfId="0" applyFont="1" applyBorder="1" applyAlignment="1">
      <alignment vertical="top"/>
    </xf>
    <xf numFmtId="0" fontId="81" fillId="0" borderId="14" xfId="0" applyFont="1" applyBorder="1" applyAlignment="1">
      <alignment vertical="top"/>
    </xf>
    <xf numFmtId="0" fontId="81" fillId="0" borderId="5" xfId="0" applyFont="1" applyBorder="1" applyAlignment="1">
      <alignment vertical="top"/>
    </xf>
    <xf numFmtId="0" fontId="81" fillId="0" borderId="14" xfId="0" applyFont="1" applyBorder="1" applyAlignment="1">
      <alignment horizontal="center" vertical="top"/>
    </xf>
    <xf numFmtId="187" fontId="90" fillId="0" borderId="6" xfId="1" applyNumberFormat="1" applyFont="1" applyBorder="1" applyAlignment="1">
      <alignment horizontal="left" vertical="top"/>
    </xf>
    <xf numFmtId="0" fontId="81" fillId="0" borderId="5" xfId="0" applyFont="1" applyBorder="1" applyAlignment="1">
      <alignment horizontal="left" vertical="top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187" fontId="92" fillId="0" borderId="15" xfId="1" applyNumberFormat="1" applyFont="1" applyBorder="1" applyAlignment="1">
      <alignment horizontal="left" vertical="top"/>
    </xf>
    <xf numFmtId="0" fontId="80" fillId="0" borderId="0" xfId="0" applyFont="1" applyAlignment="1">
      <alignment horizontal="left" vertical="top"/>
    </xf>
    <xf numFmtId="0" fontId="79" fillId="0" borderId="0" xfId="0" applyFont="1" applyAlignment="1">
      <alignment horizontal="left" vertical="top"/>
    </xf>
    <xf numFmtId="0" fontId="79" fillId="0" borderId="0" xfId="0" applyFont="1" applyAlignment="1">
      <alignment vertical="top"/>
    </xf>
    <xf numFmtId="0" fontId="102" fillId="0" borderId="0" xfId="0" applyFont="1" applyAlignment="1">
      <alignment horizontal="left" vertical="top"/>
    </xf>
    <xf numFmtId="0" fontId="97" fillId="0" borderId="0" xfId="0" applyFont="1" applyAlignment="1">
      <alignment horizontal="left" vertical="top"/>
    </xf>
    <xf numFmtId="0" fontId="98" fillId="0" borderId="0" xfId="0" applyFont="1" applyAlignment="1">
      <alignment vertical="top"/>
    </xf>
    <xf numFmtId="0" fontId="98" fillId="0" borderId="0" xfId="0" applyFont="1" applyAlignment="1">
      <alignment horizontal="left" vertical="top"/>
    </xf>
    <xf numFmtId="0" fontId="81" fillId="0" borderId="0" xfId="0" applyFont="1" applyBorder="1" applyAlignment="1">
      <alignment horizontal="left" vertical="top"/>
    </xf>
    <xf numFmtId="0" fontId="97" fillId="0" borderId="2" xfId="0" applyFont="1" applyBorder="1" applyAlignment="1">
      <alignment horizontal="left" vertical="top"/>
    </xf>
    <xf numFmtId="0" fontId="98" fillId="0" borderId="2" xfId="0" applyFont="1" applyBorder="1" applyAlignment="1">
      <alignment vertical="top"/>
    </xf>
    <xf numFmtId="3" fontId="81" fillId="0" borderId="15" xfId="0" applyNumberFormat="1" applyFont="1" applyBorder="1" applyAlignment="1">
      <alignment vertical="top"/>
    </xf>
    <xf numFmtId="0" fontId="81" fillId="0" borderId="10" xfId="0" applyFont="1" applyBorder="1" applyAlignment="1">
      <alignment vertical="top"/>
    </xf>
    <xf numFmtId="0" fontId="81" fillId="0" borderId="10" xfId="0" applyFont="1" applyBorder="1" applyAlignment="1">
      <alignment horizontal="center" vertical="top"/>
    </xf>
    <xf numFmtId="0" fontId="81" fillId="0" borderId="11" xfId="0" applyFont="1" applyBorder="1" applyAlignment="1">
      <alignment vertical="top"/>
    </xf>
    <xf numFmtId="0" fontId="81" fillId="0" borderId="4" xfId="0" applyFont="1" applyBorder="1" applyAlignment="1">
      <alignment vertical="top"/>
    </xf>
    <xf numFmtId="0" fontId="81" fillId="0" borderId="6" xfId="0" applyFont="1" applyBorder="1" applyAlignment="1">
      <alignment vertical="top"/>
    </xf>
    <xf numFmtId="0" fontId="81" fillId="0" borderId="3" xfId="0" applyFont="1" applyBorder="1" applyAlignment="1">
      <alignment vertical="top"/>
    </xf>
    <xf numFmtId="0" fontId="81" fillId="0" borderId="3" xfId="0" applyFont="1" applyBorder="1" applyAlignment="1">
      <alignment horizontal="center" vertical="top"/>
    </xf>
    <xf numFmtId="3" fontId="81" fillId="0" borderId="0" xfId="0" applyNumberFormat="1" applyFont="1" applyBorder="1" applyAlignment="1">
      <alignment horizontal="center" vertical="top"/>
    </xf>
    <xf numFmtId="3" fontId="81" fillId="0" borderId="15" xfId="0" applyNumberFormat="1" applyFont="1" applyBorder="1" applyAlignment="1">
      <alignment horizontal="center" vertical="top"/>
    </xf>
    <xf numFmtId="3" fontId="81" fillId="0" borderId="12" xfId="0" applyNumberFormat="1" applyFont="1" applyBorder="1" applyAlignment="1">
      <alignment horizontal="center" vertical="top"/>
    </xf>
    <xf numFmtId="3" fontId="81" fillId="0" borderId="2" xfId="0" applyNumberFormat="1" applyFont="1" applyBorder="1" applyAlignment="1">
      <alignment horizontal="center" vertical="top"/>
    </xf>
    <xf numFmtId="0" fontId="81" fillId="0" borderId="11" xfId="0" applyFont="1" applyBorder="1" applyAlignment="1">
      <alignment horizontal="center" vertical="top"/>
    </xf>
    <xf numFmtId="3" fontId="81" fillId="0" borderId="3" xfId="0" applyNumberFormat="1" applyFont="1" applyBorder="1" applyAlignment="1">
      <alignment horizontal="center" vertical="top"/>
    </xf>
    <xf numFmtId="187" fontId="89" fillId="0" borderId="0" xfId="1" applyNumberFormat="1" applyFont="1" applyBorder="1" applyAlignment="1">
      <alignment horizontal="center" vertical="top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94" fillId="0" borderId="10" xfId="0" applyFont="1" applyBorder="1"/>
    <xf numFmtId="0" fontId="94" fillId="0" borderId="15" xfId="0" applyFont="1" applyBorder="1" applyAlignment="1">
      <alignment horizontal="left"/>
    </xf>
    <xf numFmtId="0" fontId="94" fillId="0" borderId="14" xfId="0" applyFont="1" applyBorder="1" applyAlignment="1">
      <alignment horizontal="left"/>
    </xf>
    <xf numFmtId="3" fontId="93" fillId="0" borderId="14" xfId="0" applyNumberFormat="1" applyFont="1" applyBorder="1" applyAlignment="1">
      <alignment horizontal="center"/>
    </xf>
    <xf numFmtId="0" fontId="96" fillId="0" borderId="0" xfId="0" applyFont="1" applyAlignment="1">
      <alignment horizontal="center"/>
    </xf>
    <xf numFmtId="0" fontId="84" fillId="0" borderId="0" xfId="0" applyFont="1" applyAlignment="1">
      <alignment horizontal="left"/>
    </xf>
    <xf numFmtId="3" fontId="81" fillId="0" borderId="15" xfId="0" applyNumberFormat="1" applyFont="1" applyBorder="1" applyAlignment="1">
      <alignment horizontal="center"/>
    </xf>
    <xf numFmtId="187" fontId="81" fillId="0" borderId="1" xfId="1" applyNumberFormat="1" applyFont="1" applyBorder="1" applyAlignment="1">
      <alignment vertical="top"/>
    </xf>
    <xf numFmtId="187" fontId="81" fillId="0" borderId="4" xfId="1" applyNumberFormat="1" applyFont="1" applyBorder="1" applyAlignment="1">
      <alignment vertical="top"/>
    </xf>
    <xf numFmtId="0" fontId="90" fillId="0" borderId="11" xfId="0" applyFont="1" applyBorder="1"/>
    <xf numFmtId="0" fontId="81" fillId="0" borderId="14" xfId="0" applyFont="1" applyBorder="1" applyAlignment="1">
      <alignment horizontal="right"/>
    </xf>
    <xf numFmtId="187" fontId="81" fillId="0" borderId="2" xfId="1" applyNumberFormat="1" applyFont="1" applyBorder="1" applyAlignment="1">
      <alignment horizontal="center" vertical="top"/>
    </xf>
    <xf numFmtId="187" fontId="103" fillId="0" borderId="12" xfId="1" applyNumberFormat="1" applyFont="1" applyBorder="1" applyAlignment="1">
      <alignment vertical="top"/>
    </xf>
    <xf numFmtId="0" fontId="8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3" fontId="81" fillId="0" borderId="12" xfId="0" applyNumberFormat="1" applyFont="1" applyBorder="1" applyAlignment="1">
      <alignment horizontal="left" vertical="top"/>
    </xf>
    <xf numFmtId="0" fontId="81" fillId="0" borderId="12" xfId="0" applyFont="1" applyBorder="1" applyAlignment="1">
      <alignment horizontal="left" vertical="top"/>
    </xf>
    <xf numFmtId="0" fontId="81" fillId="0" borderId="15" xfId="0" applyFont="1" applyBorder="1" applyAlignment="1">
      <alignment horizontal="left" vertical="top"/>
    </xf>
    <xf numFmtId="0" fontId="83" fillId="0" borderId="0" xfId="0" applyFont="1" applyAlignment="1">
      <alignment horizontal="left"/>
    </xf>
    <xf numFmtId="0" fontId="85" fillId="0" borderId="0" xfId="0" applyFont="1"/>
    <xf numFmtId="187" fontId="92" fillId="0" borderId="1" xfId="1" applyNumberFormat="1" applyFont="1" applyBorder="1" applyAlignment="1">
      <alignment vertical="top"/>
    </xf>
    <xf numFmtId="187" fontId="104" fillId="0" borderId="12" xfId="1" applyNumberFormat="1" applyFont="1" applyBorder="1" applyAlignment="1">
      <alignment horizontal="left" vertical="top"/>
    </xf>
    <xf numFmtId="3" fontId="83" fillId="0" borderId="2" xfId="0" applyNumberFormat="1" applyFont="1" applyBorder="1"/>
    <xf numFmtId="3" fontId="83" fillId="0" borderId="12" xfId="0" applyNumberFormat="1" applyFont="1" applyBorder="1"/>
    <xf numFmtId="3" fontId="83" fillId="0" borderId="2" xfId="0" applyNumberFormat="1" applyFont="1" applyFill="1" applyBorder="1"/>
    <xf numFmtId="0" fontId="83" fillId="0" borderId="2" xfId="0" applyFont="1" applyBorder="1"/>
    <xf numFmtId="187" fontId="92" fillId="0" borderId="5" xfId="1" applyNumberFormat="1" applyFont="1" applyBorder="1" applyAlignment="1">
      <alignment vertical="top"/>
    </xf>
    <xf numFmtId="187" fontId="104" fillId="0" borderId="10" xfId="1" applyNumberFormat="1" applyFont="1" applyBorder="1" applyAlignment="1">
      <alignment horizontal="left" vertical="top"/>
    </xf>
    <xf numFmtId="187" fontId="104" fillId="0" borderId="15" xfId="1" applyNumberFormat="1" applyFont="1" applyBorder="1" applyAlignment="1">
      <alignment horizontal="left" vertical="top"/>
    </xf>
    <xf numFmtId="0" fontId="83" fillId="0" borderId="0" xfId="0" applyFont="1" applyFill="1" applyBorder="1"/>
    <xf numFmtId="0" fontId="83" fillId="0" borderId="1" xfId="0" applyFont="1" applyBorder="1"/>
    <xf numFmtId="3" fontId="83" fillId="0" borderId="12" xfId="0" applyNumberFormat="1" applyFont="1" applyFill="1" applyBorder="1"/>
    <xf numFmtId="187" fontId="92" fillId="0" borderId="0" xfId="1" applyNumberFormat="1" applyFont="1" applyBorder="1" applyAlignment="1">
      <alignment vertical="top"/>
    </xf>
    <xf numFmtId="0" fontId="83" fillId="0" borderId="14" xfId="0" applyFont="1" applyFill="1" applyBorder="1"/>
    <xf numFmtId="0" fontId="83" fillId="0" borderId="5" xfId="0" applyFont="1" applyBorder="1"/>
    <xf numFmtId="187" fontId="92" fillId="0" borderId="12" xfId="1" applyNumberFormat="1" applyFont="1" applyBorder="1" applyAlignment="1">
      <alignment vertical="top"/>
    </xf>
    <xf numFmtId="3" fontId="83" fillId="0" borderId="15" xfId="0" applyNumberFormat="1" applyFont="1" applyBorder="1"/>
    <xf numFmtId="3" fontId="83" fillId="0" borderId="15" xfId="0" applyNumberFormat="1" applyFont="1" applyFill="1" applyBorder="1"/>
    <xf numFmtId="187" fontId="92" fillId="0" borderId="14" xfId="1" applyNumberFormat="1" applyFont="1" applyBorder="1" applyAlignment="1">
      <alignment vertical="top"/>
    </xf>
    <xf numFmtId="0" fontId="83" fillId="0" borderId="15" xfId="0" applyFont="1" applyFill="1" applyBorder="1"/>
    <xf numFmtId="187" fontId="91" fillId="0" borderId="15" xfId="1" applyNumberFormat="1" applyFont="1" applyBorder="1" applyAlignment="1">
      <alignment horizontal="left" vertical="top"/>
    </xf>
    <xf numFmtId="3" fontId="83" fillId="0" borderId="0" xfId="0" applyNumberFormat="1" applyFont="1" applyBorder="1"/>
    <xf numFmtId="3" fontId="81" fillId="0" borderId="2" xfId="0" applyNumberFormat="1" applyFont="1" applyBorder="1"/>
    <xf numFmtId="3" fontId="81" fillId="0" borderId="2" xfId="0" applyNumberFormat="1" applyFont="1" applyFill="1" applyBorder="1"/>
    <xf numFmtId="0" fontId="81" fillId="0" borderId="2" xfId="0" applyFont="1" applyBorder="1"/>
    <xf numFmtId="0" fontId="81" fillId="0" borderId="15" xfId="0" applyFont="1" applyFill="1" applyBorder="1"/>
    <xf numFmtId="3" fontId="81" fillId="0" borderId="0" xfId="0" applyNumberFormat="1" applyFont="1" applyFill="1" applyBorder="1"/>
    <xf numFmtId="3" fontId="81" fillId="0" borderId="15" xfId="0" applyNumberFormat="1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187" fontId="83" fillId="0" borderId="15" xfId="1" applyNumberFormat="1" applyFont="1" applyBorder="1" applyAlignment="1">
      <alignment horizontal="left" vertical="top"/>
    </xf>
    <xf numFmtId="187" fontId="83" fillId="0" borderId="14" xfId="1" applyNumberFormat="1" applyFont="1" applyBorder="1" applyAlignment="1">
      <alignment vertical="top"/>
    </xf>
    <xf numFmtId="187" fontId="83" fillId="0" borderId="10" xfId="1" applyNumberFormat="1" applyFont="1" applyBorder="1" applyAlignment="1">
      <alignment horizontal="left" vertical="top"/>
    </xf>
    <xf numFmtId="0" fontId="85" fillId="0" borderId="0" xfId="0" applyFont="1" applyAlignment="1">
      <alignment horizontal="center"/>
    </xf>
    <xf numFmtId="187" fontId="83" fillId="0" borderId="1" xfId="1" applyNumberFormat="1" applyFont="1" applyBorder="1" applyAlignment="1">
      <alignment vertical="top"/>
    </xf>
    <xf numFmtId="187" fontId="83" fillId="0" borderId="4" xfId="1" applyNumberFormat="1" applyFont="1" applyBorder="1" applyAlignment="1">
      <alignment vertical="top"/>
    </xf>
    <xf numFmtId="0" fontId="83" fillId="0" borderId="10" xfId="0" applyFont="1" applyBorder="1" applyAlignment="1">
      <alignment horizontal="left"/>
    </xf>
    <xf numFmtId="0" fontId="95" fillId="0" borderId="10" xfId="0" applyFont="1" applyBorder="1" applyAlignment="1">
      <alignment horizontal="left"/>
    </xf>
    <xf numFmtId="0" fontId="83" fillId="0" borderId="0" xfId="0" applyFont="1" applyBorder="1" applyAlignment="1">
      <alignment horizontal="left"/>
    </xf>
    <xf numFmtId="187" fontId="83" fillId="0" borderId="2" xfId="1" applyNumberFormat="1" applyFont="1" applyBorder="1" applyAlignment="1">
      <alignment vertical="top"/>
    </xf>
    <xf numFmtId="187" fontId="83" fillId="0" borderId="5" xfId="1" applyNumberFormat="1" applyFont="1" applyBorder="1" applyAlignment="1">
      <alignment vertical="top"/>
    </xf>
    <xf numFmtId="187" fontId="83" fillId="0" borderId="0" xfId="1" applyNumberFormat="1" applyFont="1" applyBorder="1" applyAlignment="1">
      <alignment vertical="top"/>
    </xf>
    <xf numFmtId="3" fontId="83" fillId="0" borderId="0" xfId="0" applyNumberFormat="1" applyFont="1"/>
    <xf numFmtId="0" fontId="83" fillId="0" borderId="2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187" fontId="83" fillId="0" borderId="1" xfId="3" applyNumberFormat="1" applyFont="1" applyBorder="1" applyAlignment="1">
      <alignment horizontal="left" vertical="top"/>
    </xf>
    <xf numFmtId="187" fontId="83" fillId="0" borderId="10" xfId="3" applyNumberFormat="1" applyFont="1" applyBorder="1" applyAlignment="1">
      <alignment horizontal="left" vertical="top"/>
    </xf>
    <xf numFmtId="0" fontId="83" fillId="0" borderId="1" xfId="0" applyFont="1" applyBorder="1" applyAlignment="1">
      <alignment horizontal="center"/>
    </xf>
    <xf numFmtId="0" fontId="83" fillId="0" borderId="4" xfId="0" applyFont="1" applyBorder="1" applyAlignment="1">
      <alignment horizontal="center"/>
    </xf>
    <xf numFmtId="187" fontId="83" fillId="0" borderId="4" xfId="3" applyNumberFormat="1" applyFont="1" applyBorder="1" applyAlignment="1">
      <alignment horizontal="left" vertical="top"/>
    </xf>
    <xf numFmtId="0" fontId="95" fillId="0" borderId="12" xfId="0" applyFont="1" applyBorder="1" applyAlignment="1">
      <alignment horizontal="left"/>
    </xf>
    <xf numFmtId="0" fontId="95" fillId="0" borderId="3" xfId="0" applyFont="1" applyBorder="1" applyAlignment="1">
      <alignment horizontal="left"/>
    </xf>
    <xf numFmtId="0" fontId="95" fillId="0" borderId="11" xfId="0" applyFont="1" applyBorder="1" applyAlignment="1">
      <alignment horizontal="left"/>
    </xf>
    <xf numFmtId="0" fontId="83" fillId="0" borderId="6" xfId="0" applyFont="1" applyBorder="1" applyAlignment="1">
      <alignment horizontal="left"/>
    </xf>
    <xf numFmtId="187" fontId="95" fillId="0" borderId="10" xfId="1" applyNumberFormat="1" applyFont="1" applyBorder="1" applyAlignment="1">
      <alignment horizontal="left" vertical="top"/>
    </xf>
    <xf numFmtId="0" fontId="82" fillId="0" borderId="0" xfId="0" applyFont="1" applyBorder="1" applyAlignment="1">
      <alignment horizontal="center"/>
    </xf>
    <xf numFmtId="3" fontId="82" fillId="0" borderId="0" xfId="0" applyNumberFormat="1" applyFont="1" applyBorder="1" applyAlignment="1">
      <alignment horizontal="center"/>
    </xf>
    <xf numFmtId="3" fontId="82" fillId="0" borderId="0" xfId="0" applyNumberFormat="1" applyFont="1" applyFill="1" applyBorder="1" applyAlignment="1">
      <alignment horizontal="center"/>
    </xf>
    <xf numFmtId="0" fontId="82" fillId="0" borderId="0" xfId="0" applyFont="1" applyBorder="1"/>
    <xf numFmtId="0" fontId="82" fillId="0" borderId="5" xfId="0" applyFont="1" applyBorder="1"/>
    <xf numFmtId="187" fontId="84" fillId="0" borderId="15" xfId="1" applyNumberFormat="1" applyFont="1" applyBorder="1" applyAlignment="1">
      <alignment horizontal="left" vertical="top"/>
    </xf>
    <xf numFmtId="0" fontId="77" fillId="0" borderId="0" xfId="0" applyFont="1"/>
    <xf numFmtId="0" fontId="83" fillId="0" borderId="10" xfId="0" applyFont="1" applyBorder="1" applyAlignment="1">
      <alignment horizontal="center"/>
    </xf>
    <xf numFmtId="3" fontId="83" fillId="0" borderId="1" xfId="0" applyNumberFormat="1" applyFont="1" applyBorder="1" applyAlignment="1">
      <alignment horizontal="center"/>
    </xf>
    <xf numFmtId="3" fontId="83" fillId="0" borderId="3" xfId="0" applyNumberFormat="1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6" xfId="0" applyFont="1" applyBorder="1" applyAlignment="1">
      <alignment horizontal="center"/>
    </xf>
    <xf numFmtId="0" fontId="83" fillId="0" borderId="1" xfId="0" applyFont="1" applyBorder="1" applyAlignment="1">
      <alignment horizontal="left"/>
    </xf>
    <xf numFmtId="0" fontId="83" fillId="0" borderId="4" xfId="0" applyFont="1" applyBorder="1" applyAlignment="1">
      <alignment horizontal="left"/>
    </xf>
    <xf numFmtId="0" fontId="81" fillId="0" borderId="12" xfId="0" applyFont="1" applyBorder="1" applyAlignment="1">
      <alignment horizontal="left"/>
    </xf>
    <xf numFmtId="0" fontId="81" fillId="0" borderId="15" xfId="0" applyFont="1" applyBorder="1" applyAlignment="1">
      <alignment horizontal="left"/>
    </xf>
    <xf numFmtId="0" fontId="81" fillId="0" borderId="14" xfId="0" applyFont="1" applyBorder="1" applyAlignment="1">
      <alignment horizontal="left"/>
    </xf>
    <xf numFmtId="0" fontId="81" fillId="0" borderId="10" xfId="0" applyFont="1" applyBorder="1" applyAlignment="1">
      <alignment horizontal="center"/>
    </xf>
    <xf numFmtId="0" fontId="83" fillId="0" borderId="12" xfId="0" applyFont="1" applyBorder="1" applyAlignment="1">
      <alignment vertical="center" wrapText="1"/>
    </xf>
    <xf numFmtId="0" fontId="81" fillId="0" borderId="12" xfId="0" applyFont="1" applyBorder="1" applyAlignment="1"/>
    <xf numFmtId="49" fontId="81" fillId="0" borderId="15" xfId="0" applyNumberFormat="1" applyFont="1" applyBorder="1" applyAlignment="1"/>
    <xf numFmtId="0" fontId="81" fillId="0" borderId="15" xfId="0" applyFont="1" applyBorder="1" applyAlignment="1"/>
    <xf numFmtId="0" fontId="81" fillId="0" borderId="14" xfId="0" applyFont="1" applyBorder="1" applyAlignment="1"/>
    <xf numFmtId="187" fontId="81" fillId="0" borderId="15" xfId="1" applyNumberFormat="1" applyFont="1" applyBorder="1" applyAlignment="1">
      <alignment horizontal="center"/>
    </xf>
    <xf numFmtId="49" fontId="83" fillId="0" borderId="15" xfId="0" applyNumberFormat="1" applyFont="1" applyBorder="1" applyAlignment="1">
      <alignment horizontal="center"/>
    </xf>
    <xf numFmtId="49" fontId="81" fillId="0" borderId="15" xfId="0" applyNumberFormat="1" applyFont="1" applyBorder="1" applyAlignment="1">
      <alignment horizontal="center"/>
    </xf>
    <xf numFmtId="187" fontId="90" fillId="0" borderId="3" xfId="1" applyNumberFormat="1" applyFont="1" applyBorder="1" applyAlignment="1">
      <alignment horizontal="left" vertical="top"/>
    </xf>
    <xf numFmtId="187" fontId="91" fillId="0" borderId="1" xfId="1" applyNumberFormat="1" applyFont="1" applyBorder="1" applyAlignment="1">
      <alignment horizontal="left" vertical="top"/>
    </xf>
    <xf numFmtId="187" fontId="92" fillId="0" borderId="10" xfId="1" applyNumberFormat="1" applyFont="1" applyBorder="1" applyAlignment="1">
      <alignment horizontal="left" vertical="top"/>
    </xf>
    <xf numFmtId="0" fontId="81" fillId="0" borderId="10" xfId="0" applyFont="1" applyBorder="1"/>
    <xf numFmtId="0" fontId="97" fillId="0" borderId="0" xfId="0" applyFont="1" applyAlignment="1">
      <alignment horizontal="left"/>
    </xf>
    <xf numFmtId="0" fontId="86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101" fillId="0" borderId="0" xfId="0" applyFont="1" applyBorder="1" applyAlignment="1">
      <alignment horizontal="center"/>
    </xf>
    <xf numFmtId="0" fontId="94" fillId="0" borderId="0" xfId="0" applyFont="1" applyBorder="1" applyAlignment="1">
      <alignment horizontal="left"/>
    </xf>
    <xf numFmtId="3" fontId="93" fillId="0" borderId="0" xfId="0" applyNumberFormat="1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3" fontId="84" fillId="0" borderId="1" xfId="0" applyNumberFormat="1" applyFont="1" applyBorder="1" applyAlignment="1">
      <alignment horizontal="center"/>
    </xf>
    <xf numFmtId="0" fontId="95" fillId="0" borderId="15" xfId="0" applyFont="1" applyBorder="1" applyAlignment="1">
      <alignment horizontal="left"/>
    </xf>
    <xf numFmtId="0" fontId="95" fillId="0" borderId="14" xfId="0" applyFont="1" applyBorder="1" applyAlignment="1">
      <alignment horizontal="left"/>
    </xf>
    <xf numFmtId="0" fontId="77" fillId="0" borderId="12" xfId="0" applyFont="1" applyBorder="1" applyAlignment="1">
      <alignment horizontal="center"/>
    </xf>
    <xf numFmtId="49" fontId="78" fillId="0" borderId="15" xfId="0" applyNumberFormat="1" applyFont="1" applyBorder="1" applyAlignment="1">
      <alignment horizontal="center"/>
    </xf>
    <xf numFmtId="3" fontId="84" fillId="0" borderId="0" xfId="0" applyNumberFormat="1" applyFont="1" applyBorder="1"/>
    <xf numFmtId="0" fontId="82" fillId="0" borderId="0" xfId="0" applyFont="1" applyBorder="1" applyAlignment="1">
      <alignment horizontal="left"/>
    </xf>
    <xf numFmtId="187" fontId="94" fillId="0" borderId="12" xfId="1" applyNumberFormat="1" applyFont="1" applyBorder="1" applyAlignment="1">
      <alignment horizontal="left" vertical="center"/>
    </xf>
    <xf numFmtId="0" fontId="79" fillId="0" borderId="15" xfId="0" applyFont="1" applyBorder="1" applyAlignment="1">
      <alignment horizontal="center"/>
    </xf>
    <xf numFmtId="187" fontId="94" fillId="0" borderId="15" xfId="1" applyNumberFormat="1" applyFont="1" applyBorder="1" applyAlignment="1">
      <alignment horizontal="left" vertical="center"/>
    </xf>
    <xf numFmtId="0" fontId="79" fillId="0" borderId="15" xfId="0" applyFont="1" applyBorder="1"/>
    <xf numFmtId="187" fontId="90" fillId="0" borderId="15" xfId="1" applyNumberFormat="1" applyFont="1" applyBorder="1" applyAlignment="1">
      <alignment horizontal="left" vertical="center"/>
    </xf>
    <xf numFmtId="187" fontId="90" fillId="0" borderId="14" xfId="1" applyNumberFormat="1" applyFont="1" applyBorder="1" applyAlignment="1">
      <alignment horizontal="left" vertical="center"/>
    </xf>
    <xf numFmtId="187" fontId="94" fillId="0" borderId="10" xfId="1" applyNumberFormat="1" applyFont="1" applyBorder="1" applyAlignment="1">
      <alignment horizontal="left" vertical="center"/>
    </xf>
    <xf numFmtId="187" fontId="81" fillId="0" borderId="2" xfId="1" applyNumberFormat="1" applyFont="1" applyBorder="1" applyAlignment="1">
      <alignment vertical="top"/>
    </xf>
    <xf numFmtId="0" fontId="79" fillId="0" borderId="2" xfId="0" applyFont="1" applyBorder="1"/>
    <xf numFmtId="3" fontId="79" fillId="0" borderId="12" xfId="0" applyNumberFormat="1" applyFont="1" applyBorder="1"/>
    <xf numFmtId="0" fontId="81" fillId="0" borderId="1" xfId="0" applyFont="1" applyBorder="1" applyAlignment="1">
      <alignment horizontal="center"/>
    </xf>
    <xf numFmtId="187" fontId="99" fillId="0" borderId="12" xfId="2" applyNumberFormat="1" applyFont="1" applyBorder="1" applyAlignment="1">
      <alignment horizontal="left" vertical="top"/>
    </xf>
    <xf numFmtId="0" fontId="79" fillId="0" borderId="3" xfId="0" applyFont="1" applyBorder="1"/>
    <xf numFmtId="0" fontId="79" fillId="0" borderId="10" xfId="0" applyFont="1" applyBorder="1"/>
    <xf numFmtId="187" fontId="99" fillId="0" borderId="15" xfId="2" applyNumberFormat="1" applyFont="1" applyBorder="1" applyAlignment="1">
      <alignment horizontal="left" vertical="top"/>
    </xf>
    <xf numFmtId="0" fontId="79" fillId="0" borderId="11" xfId="0" applyFont="1" applyBorder="1"/>
    <xf numFmtId="187" fontId="79" fillId="0" borderId="15" xfId="1" applyNumberFormat="1" applyFont="1" applyBorder="1" applyAlignment="1">
      <alignment vertical="top"/>
    </xf>
    <xf numFmtId="187" fontId="106" fillId="0" borderId="0" xfId="1" applyNumberFormat="1" applyFont="1" applyBorder="1" applyAlignment="1">
      <alignment vertical="top"/>
    </xf>
    <xf numFmtId="187" fontId="107" fillId="0" borderId="15" xfId="1" applyNumberFormat="1" applyFont="1" applyBorder="1" applyAlignment="1">
      <alignment horizontal="left" vertical="top"/>
    </xf>
    <xf numFmtId="3" fontId="79" fillId="0" borderId="0" xfId="0" applyNumberFormat="1" applyFont="1" applyBorder="1"/>
    <xf numFmtId="3" fontId="79" fillId="0" borderId="15" xfId="0" applyNumberFormat="1" applyFont="1" applyBorder="1"/>
    <xf numFmtId="187" fontId="79" fillId="0" borderId="0" xfId="1" applyNumberFormat="1" applyFont="1" applyBorder="1" applyAlignment="1">
      <alignment vertical="top"/>
    </xf>
    <xf numFmtId="187" fontId="80" fillId="0" borderId="9" xfId="1" applyNumberFormat="1" applyFont="1" applyBorder="1" applyAlignment="1">
      <alignment horizontal="center" vertical="top"/>
    </xf>
    <xf numFmtId="49" fontId="80" fillId="0" borderId="7" xfId="1" applyNumberFormat="1" applyFont="1" applyBorder="1" applyAlignment="1">
      <alignment horizontal="center" vertical="top"/>
    </xf>
    <xf numFmtId="49" fontId="108" fillId="0" borderId="9" xfId="1" applyNumberFormat="1" applyFont="1" applyBorder="1" applyAlignment="1">
      <alignment horizontal="center" vertical="top"/>
    </xf>
    <xf numFmtId="3" fontId="80" fillId="0" borderId="7" xfId="0" applyNumberFormat="1" applyFont="1" applyBorder="1"/>
    <xf numFmtId="49" fontId="80" fillId="0" borderId="8" xfId="0" applyNumberFormat="1" applyFont="1" applyBorder="1" applyAlignment="1">
      <alignment horizontal="center"/>
    </xf>
    <xf numFmtId="49" fontId="80" fillId="0" borderId="13" xfId="0" applyNumberFormat="1" applyFont="1" applyBorder="1" applyAlignment="1">
      <alignment horizontal="center"/>
    </xf>
    <xf numFmtId="0" fontId="79" fillId="0" borderId="0" xfId="0" applyFont="1" applyBorder="1" applyAlignment="1">
      <alignment horizontal="center"/>
    </xf>
    <xf numFmtId="187" fontId="107" fillId="0" borderId="0" xfId="1" applyNumberFormat="1" applyFont="1" applyBorder="1" applyAlignment="1">
      <alignment horizontal="left" vertical="top"/>
    </xf>
    <xf numFmtId="187" fontId="81" fillId="0" borderId="5" xfId="1" applyNumberFormat="1" applyFont="1" applyBorder="1" applyAlignment="1">
      <alignment vertical="top"/>
    </xf>
    <xf numFmtId="187" fontId="80" fillId="0" borderId="0" xfId="1" applyNumberFormat="1" applyFont="1" applyBorder="1" applyAlignment="1">
      <alignment horizontal="center" vertical="top"/>
    </xf>
    <xf numFmtId="49" fontId="80" fillId="0" borderId="0" xfId="1" applyNumberFormat="1" applyFont="1" applyBorder="1" applyAlignment="1">
      <alignment horizontal="center" vertical="top"/>
    </xf>
    <xf numFmtId="49" fontId="108" fillId="0" borderId="0" xfId="1" applyNumberFormat="1" applyFont="1" applyBorder="1" applyAlignment="1">
      <alignment horizontal="center" vertical="top"/>
    </xf>
    <xf numFmtId="3" fontId="80" fillId="0" borderId="0" xfId="0" applyNumberFormat="1" applyFont="1" applyBorder="1"/>
    <xf numFmtId="187" fontId="90" fillId="0" borderId="12" xfId="2" applyNumberFormat="1" applyFont="1" applyBorder="1" applyAlignment="1">
      <alignment horizontal="left" vertical="top"/>
    </xf>
    <xf numFmtId="187" fontId="92" fillId="0" borderId="1" xfId="2" applyNumberFormat="1" applyFont="1" applyBorder="1" applyAlignment="1">
      <alignment horizontal="left" vertical="top"/>
    </xf>
    <xf numFmtId="187" fontId="90" fillId="0" borderId="12" xfId="2" applyNumberFormat="1" applyFont="1" applyBorder="1" applyAlignment="1">
      <alignment horizontal="center" vertical="top"/>
    </xf>
    <xf numFmtId="187" fontId="90" fillId="0" borderId="12" xfId="2" applyNumberFormat="1" applyFont="1" applyFill="1" applyBorder="1" applyAlignment="1">
      <alignment horizontal="center" vertical="top"/>
    </xf>
    <xf numFmtId="187" fontId="90" fillId="0" borderId="1" xfId="2" applyNumberFormat="1" applyFont="1" applyBorder="1" applyAlignment="1">
      <alignment horizontal="center" vertical="top"/>
    </xf>
    <xf numFmtId="187" fontId="91" fillId="0" borderId="12" xfId="2" applyNumberFormat="1" applyFont="1" applyBorder="1" applyAlignment="1">
      <alignment horizontal="left" vertical="top"/>
    </xf>
    <xf numFmtId="187" fontId="91" fillId="0" borderId="3" xfId="2" applyNumberFormat="1" applyFont="1" applyBorder="1" applyAlignment="1">
      <alignment horizontal="center" vertical="top"/>
    </xf>
    <xf numFmtId="187" fontId="90" fillId="0" borderId="14" xfId="2" applyNumberFormat="1" applyFont="1" applyBorder="1" applyAlignment="1">
      <alignment horizontal="left" vertical="top"/>
    </xf>
    <xf numFmtId="187" fontId="92" fillId="0" borderId="4" xfId="2" applyNumberFormat="1" applyFont="1" applyBorder="1" applyAlignment="1">
      <alignment vertical="top"/>
    </xf>
    <xf numFmtId="187" fontId="90" fillId="0" borderId="14" xfId="2" applyNumberFormat="1" applyFont="1" applyBorder="1" applyAlignment="1">
      <alignment horizontal="center" vertical="top"/>
    </xf>
    <xf numFmtId="187" fontId="90" fillId="0" borderId="14" xfId="2" applyNumberFormat="1" applyFont="1" applyFill="1" applyBorder="1" applyAlignment="1">
      <alignment horizontal="center" vertical="top"/>
    </xf>
    <xf numFmtId="187" fontId="90" fillId="0" borderId="4" xfId="2" applyNumberFormat="1" applyFont="1" applyBorder="1" applyAlignment="1">
      <alignment horizontal="left" vertical="top"/>
    </xf>
    <xf numFmtId="187" fontId="91" fillId="0" borderId="14" xfId="2" applyNumberFormat="1" applyFont="1" applyBorder="1" applyAlignment="1">
      <alignment horizontal="left" vertical="top"/>
    </xf>
    <xf numFmtId="187" fontId="91" fillId="0" borderId="6" xfId="2" applyNumberFormat="1" applyFont="1" applyBorder="1" applyAlignment="1">
      <alignment horizontal="center" vertical="top"/>
    </xf>
    <xf numFmtId="0" fontId="79" fillId="0" borderId="5" xfId="0" applyFont="1" applyBorder="1"/>
    <xf numFmtId="187" fontId="90" fillId="0" borderId="2" xfId="2" applyNumberFormat="1" applyFont="1" applyBorder="1" applyAlignment="1">
      <alignment vertical="top"/>
    </xf>
    <xf numFmtId="187" fontId="90" fillId="0" borderId="1" xfId="2" applyNumberFormat="1" applyFont="1" applyBorder="1" applyAlignment="1">
      <alignment horizontal="left" vertical="top"/>
    </xf>
    <xf numFmtId="3" fontId="81" fillId="0" borderId="11" xfId="0" applyNumberFormat="1" applyFont="1" applyBorder="1"/>
    <xf numFmtId="187" fontId="90" fillId="0" borderId="0" xfId="2" applyNumberFormat="1" applyFont="1" applyBorder="1" applyAlignment="1">
      <alignment vertical="top"/>
    </xf>
    <xf numFmtId="187" fontId="90" fillId="0" borderId="10" xfId="2" applyNumberFormat="1" applyFont="1" applyBorder="1" applyAlignment="1">
      <alignment horizontal="left" vertical="top"/>
    </xf>
    <xf numFmtId="187" fontId="90" fillId="0" borderId="15" xfId="2" applyNumberFormat="1" applyFont="1" applyBorder="1" applyAlignment="1">
      <alignment horizontal="left" vertical="top"/>
    </xf>
    <xf numFmtId="187" fontId="90" fillId="0" borderId="10" xfId="2" applyNumberFormat="1" applyFont="1" applyBorder="1" applyAlignment="1">
      <alignment horizontal="center" vertical="top"/>
    </xf>
    <xf numFmtId="187" fontId="90" fillId="0" borderId="5" xfId="2" applyNumberFormat="1" applyFont="1" applyBorder="1" applyAlignment="1">
      <alignment vertical="top"/>
    </xf>
    <xf numFmtId="187" fontId="90" fillId="0" borderId="5" xfId="2" applyNumberFormat="1" applyFont="1" applyBorder="1" applyAlignment="1">
      <alignment horizontal="left" vertical="top"/>
    </xf>
    <xf numFmtId="187" fontId="90" fillId="0" borderId="4" xfId="2" applyNumberFormat="1" applyFont="1" applyBorder="1" applyAlignment="1">
      <alignment horizontal="center" vertical="top"/>
    </xf>
    <xf numFmtId="0" fontId="80" fillId="0" borderId="14" xfId="0" applyFont="1" applyBorder="1"/>
    <xf numFmtId="49" fontId="80" fillId="0" borderId="4" xfId="0" applyNumberFormat="1" applyFont="1" applyBorder="1" applyAlignment="1">
      <alignment horizontal="center"/>
    </xf>
    <xf numFmtId="49" fontId="80" fillId="0" borderId="6" xfId="0" applyNumberFormat="1" applyFont="1" applyBorder="1" applyAlignment="1">
      <alignment horizontal="center"/>
    </xf>
    <xf numFmtId="187" fontId="109" fillId="0" borderId="15" xfId="1" applyNumberFormat="1" applyFont="1" applyBorder="1" applyAlignment="1">
      <alignment horizontal="left" vertical="top"/>
    </xf>
    <xf numFmtId="3" fontId="86" fillId="0" borderId="0" xfId="0" applyNumberFormat="1" applyFont="1" applyBorder="1"/>
    <xf numFmtId="3" fontId="86" fillId="0" borderId="14" xfId="0" applyNumberFormat="1" applyFont="1" applyBorder="1"/>
    <xf numFmtId="0" fontId="80" fillId="0" borderId="0" xfId="0" applyFont="1" applyAlignment="1">
      <alignment horizontal="center"/>
    </xf>
    <xf numFmtId="0" fontId="80" fillId="0" borderId="0" xfId="0" applyFont="1" applyAlignment="1"/>
    <xf numFmtId="0" fontId="80" fillId="0" borderId="0" xfId="0" applyFont="1" applyAlignment="1">
      <alignment horizontal="left"/>
    </xf>
    <xf numFmtId="0" fontId="81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187" fontId="84" fillId="0" borderId="12" xfId="1" applyNumberFormat="1" applyFont="1" applyBorder="1" applyAlignment="1">
      <alignment horizontal="left" vertical="top"/>
    </xf>
    <xf numFmtId="0" fontId="110" fillId="0" borderId="0" xfId="0" applyFont="1" applyAlignment="1"/>
    <xf numFmtId="0" fontId="110" fillId="0" borderId="0" xfId="0" applyFont="1" applyAlignment="1">
      <alignment horizontal="center"/>
    </xf>
    <xf numFmtId="0" fontId="102" fillId="0" borderId="0" xfId="0" applyFont="1"/>
    <xf numFmtId="0" fontId="106" fillId="0" borderId="0" xfId="0" applyFont="1"/>
    <xf numFmtId="0" fontId="106" fillId="0" borderId="0" xfId="0" applyNumberFormat="1" applyFont="1"/>
    <xf numFmtId="0" fontId="106" fillId="0" borderId="0" xfId="0" applyFont="1" applyAlignment="1"/>
    <xf numFmtId="0" fontId="79" fillId="0" borderId="0" xfId="0" applyFont="1" applyAlignment="1">
      <alignment horizontal="justify"/>
    </xf>
    <xf numFmtId="0" fontId="111" fillId="0" borderId="0" xfId="0" applyFont="1"/>
    <xf numFmtId="0" fontId="80" fillId="0" borderId="7" xfId="0" applyFont="1" applyBorder="1" applyAlignment="1">
      <alignment horizontal="center" vertical="top" wrapText="1"/>
    </xf>
    <xf numFmtId="0" fontId="79" fillId="0" borderId="7" xfId="0" applyFont="1" applyBorder="1" applyAlignment="1">
      <alignment horizontal="center" vertical="top" wrapText="1"/>
    </xf>
    <xf numFmtId="0" fontId="102" fillId="0" borderId="0" xfId="0" applyFont="1" applyAlignment="1">
      <alignment horizontal="center"/>
    </xf>
    <xf numFmtId="0" fontId="102" fillId="0" borderId="7" xfId="0" applyFont="1" applyBorder="1" applyAlignment="1">
      <alignment horizontal="center"/>
    </xf>
    <xf numFmtId="0" fontId="106" fillId="0" borderId="1" xfId="0" applyFont="1" applyBorder="1" applyAlignment="1"/>
    <xf numFmtId="0" fontId="106" fillId="0" borderId="2" xfId="0" applyFont="1" applyBorder="1" applyAlignment="1"/>
    <xf numFmtId="0" fontId="106" fillId="0" borderId="3" xfId="0" applyFont="1" applyBorder="1" applyAlignment="1"/>
    <xf numFmtId="0" fontId="81" fillId="0" borderId="1" xfId="0" applyFont="1" applyBorder="1" applyAlignment="1">
      <alignment horizontal="left"/>
    </xf>
    <xf numFmtId="0" fontId="106" fillId="0" borderId="12" xfId="0" applyFont="1" applyBorder="1" applyAlignment="1">
      <alignment horizontal="center"/>
    </xf>
    <xf numFmtId="0" fontId="106" fillId="0" borderId="3" xfId="0" applyFont="1" applyBorder="1" applyAlignment="1">
      <alignment horizontal="center"/>
    </xf>
    <xf numFmtId="0" fontId="106" fillId="0" borderId="10" xfId="0" applyFont="1" applyBorder="1" applyAlignment="1"/>
    <xf numFmtId="0" fontId="106" fillId="0" borderId="0" xfId="0" applyFont="1" applyBorder="1" applyAlignment="1"/>
    <xf numFmtId="0" fontId="106" fillId="0" borderId="11" xfId="0" applyFont="1" applyBorder="1" applyAlignment="1"/>
    <xf numFmtId="0" fontId="106" fillId="0" borderId="15" xfId="0" applyFont="1" applyBorder="1" applyAlignment="1">
      <alignment horizontal="center"/>
    </xf>
    <xf numFmtId="0" fontId="106" fillId="0" borderId="11" xfId="0" applyFont="1" applyBorder="1" applyAlignment="1">
      <alignment horizontal="center"/>
    </xf>
    <xf numFmtId="0" fontId="106" fillId="0" borderId="4" xfId="0" applyFont="1" applyBorder="1" applyAlignment="1"/>
    <xf numFmtId="0" fontId="106" fillId="0" borderId="5" xfId="0" applyFont="1" applyBorder="1" applyAlignment="1"/>
    <xf numFmtId="0" fontId="106" fillId="0" borderId="14" xfId="0" applyFont="1" applyBorder="1" applyAlignment="1">
      <alignment horizontal="center"/>
    </xf>
    <xf numFmtId="0" fontId="106" fillId="0" borderId="6" xfId="0" applyFont="1" applyBorder="1" applyAlignment="1">
      <alignment horizontal="center"/>
    </xf>
    <xf numFmtId="0" fontId="106" fillId="0" borderId="6" xfId="0" applyFont="1" applyBorder="1" applyAlignment="1"/>
    <xf numFmtId="0" fontId="82" fillId="0" borderId="1" xfId="0" applyFont="1" applyBorder="1"/>
    <xf numFmtId="0" fontId="106" fillId="0" borderId="10" xfId="0" applyFont="1" applyBorder="1"/>
    <xf numFmtId="0" fontId="106" fillId="0" borderId="0" xfId="0" applyFont="1" applyBorder="1"/>
    <xf numFmtId="0" fontId="106" fillId="0" borderId="15" xfId="0" applyFont="1" applyBorder="1" applyAlignment="1"/>
    <xf numFmtId="0" fontId="106" fillId="0" borderId="14" xfId="0" applyFont="1" applyBorder="1" applyAlignment="1"/>
    <xf numFmtId="0" fontId="106" fillId="0" borderId="12" xfId="0" applyFont="1" applyBorder="1" applyAlignment="1"/>
    <xf numFmtId="0" fontId="106" fillId="0" borderId="4" xfId="0" applyFont="1" applyBorder="1" applyAlignment="1">
      <alignment horizontal="left"/>
    </xf>
    <xf numFmtId="0" fontId="106" fillId="0" borderId="5" xfId="0" applyFont="1" applyBorder="1" applyAlignment="1">
      <alignment horizontal="left"/>
    </xf>
    <xf numFmtId="0" fontId="106" fillId="0" borderId="4" xfId="0" applyFont="1" applyBorder="1"/>
    <xf numFmtId="0" fontId="106" fillId="0" borderId="1" xfId="0" applyFont="1" applyBorder="1"/>
    <xf numFmtId="0" fontId="102" fillId="0" borderId="14" xfId="0" applyFont="1" applyBorder="1" applyAlignment="1">
      <alignment horizontal="center"/>
    </xf>
    <xf numFmtId="3" fontId="112" fillId="3" borderId="7" xfId="0" applyNumberFormat="1" applyFont="1" applyFill="1" applyBorder="1" applyAlignment="1">
      <alignment horizontal="center"/>
    </xf>
    <xf numFmtId="187" fontId="81" fillId="0" borderId="2" xfId="1" applyNumberFormat="1" applyFont="1" applyBorder="1" applyAlignment="1">
      <alignment horizontal="left" vertical="top"/>
    </xf>
    <xf numFmtId="0" fontId="79" fillId="0" borderId="1" xfId="0" applyFont="1" applyBorder="1" applyAlignment="1">
      <alignment horizontal="center"/>
    </xf>
    <xf numFmtId="0" fontId="79" fillId="0" borderId="10" xfId="0" applyFont="1" applyBorder="1" applyAlignment="1">
      <alignment horizontal="center"/>
    </xf>
    <xf numFmtId="0" fontId="80" fillId="0" borderId="0" xfId="0" applyFont="1" applyAlignment="1">
      <alignment horizontal="center" vertical="center" textRotation="180"/>
    </xf>
    <xf numFmtId="187" fontId="84" fillId="0" borderId="15" xfId="1" applyNumberFormat="1" applyFont="1" applyBorder="1" applyAlignment="1">
      <alignment horizontal="center"/>
    </xf>
    <xf numFmtId="0" fontId="84" fillId="0" borderId="10" xfId="0" applyFont="1" applyBorder="1" applyAlignment="1">
      <alignment horizontal="center"/>
    </xf>
    <xf numFmtId="3" fontId="81" fillId="0" borderId="14" xfId="0" applyNumberFormat="1" applyFont="1" applyBorder="1" applyAlignment="1">
      <alignment horizontal="center"/>
    </xf>
    <xf numFmtId="0" fontId="80" fillId="0" borderId="12" xfId="0" applyFont="1" applyBorder="1"/>
    <xf numFmtId="0" fontId="79" fillId="0" borderId="15" xfId="0" applyFont="1" applyBorder="1" applyAlignment="1">
      <alignment horizontal="left"/>
    </xf>
    <xf numFmtId="0" fontId="79" fillId="0" borderId="14" xfId="0" applyFont="1" applyBorder="1" applyAlignment="1">
      <alignment horizontal="left"/>
    </xf>
    <xf numFmtId="0" fontId="80" fillId="0" borderId="15" xfId="0" applyFont="1" applyBorder="1" applyAlignment="1">
      <alignment horizontal="left"/>
    </xf>
    <xf numFmtId="0" fontId="90" fillId="0" borderId="12" xfId="0" applyFont="1" applyBorder="1" applyAlignment="1">
      <alignment horizontal="center"/>
    </xf>
    <xf numFmtId="3" fontId="90" fillId="0" borderId="2" xfId="0" applyNumberFormat="1" applyFont="1" applyBorder="1" applyAlignment="1">
      <alignment horizontal="center"/>
    </xf>
    <xf numFmtId="3" fontId="90" fillId="0" borderId="12" xfId="0" applyNumberFormat="1" applyFont="1" applyBorder="1" applyAlignment="1">
      <alignment horizontal="center"/>
    </xf>
    <xf numFmtId="0" fontId="90" fillId="0" borderId="15" xfId="0" applyFont="1" applyBorder="1" applyAlignment="1">
      <alignment horizontal="center"/>
    </xf>
    <xf numFmtId="0" fontId="90" fillId="0" borderId="14" xfId="0" applyFont="1" applyBorder="1" applyAlignment="1">
      <alignment horizontal="center"/>
    </xf>
    <xf numFmtId="0" fontId="90" fillId="0" borderId="0" xfId="0" applyFont="1" applyBorder="1" applyAlignment="1">
      <alignment horizontal="center"/>
    </xf>
    <xf numFmtId="0" fontId="90" fillId="0" borderId="1" xfId="0" applyFont="1" applyBorder="1" applyAlignment="1">
      <alignment horizontal="center"/>
    </xf>
    <xf numFmtId="0" fontId="90" fillId="0" borderId="10" xfId="0" applyFont="1" applyBorder="1" applyAlignment="1">
      <alignment horizontal="center"/>
    </xf>
    <xf numFmtId="0" fontId="90" fillId="0" borderId="5" xfId="0" applyFont="1" applyBorder="1" applyAlignment="1">
      <alignment horizontal="center"/>
    </xf>
    <xf numFmtId="0" fontId="90" fillId="0" borderId="15" xfId="0" applyFont="1" applyBorder="1" applyAlignment="1">
      <alignment horizontal="left"/>
    </xf>
    <xf numFmtId="0" fontId="90" fillId="0" borderId="4" xfId="0" applyFont="1" applyBorder="1" applyAlignment="1">
      <alignment horizontal="center"/>
    </xf>
    <xf numFmtId="0" fontId="90" fillId="0" borderId="14" xfId="0" applyFont="1" applyBorder="1" applyAlignment="1">
      <alignment horizontal="left"/>
    </xf>
    <xf numFmtId="0" fontId="90" fillId="0" borderId="0" xfId="0" applyFont="1" applyBorder="1" applyAlignment="1">
      <alignment horizontal="left"/>
    </xf>
    <xf numFmtId="187" fontId="91" fillId="0" borderId="2" xfId="1" applyNumberFormat="1" applyFont="1" applyBorder="1" applyAlignment="1">
      <alignment vertical="top"/>
    </xf>
    <xf numFmtId="187" fontId="90" fillId="0" borderId="1" xfId="1" applyNumberFormat="1" applyFont="1" applyBorder="1" applyAlignment="1">
      <alignment vertical="top"/>
    </xf>
    <xf numFmtId="0" fontId="81" fillId="0" borderId="1" xfId="0" applyFont="1" applyBorder="1" applyAlignment="1">
      <alignment horizontal="left"/>
    </xf>
    <xf numFmtId="0" fontId="81" fillId="0" borderId="2" xfId="0" applyFont="1" applyBorder="1" applyAlignment="1">
      <alignment horizontal="left"/>
    </xf>
    <xf numFmtId="0" fontId="90" fillId="0" borderId="12" xfId="0" applyFont="1" applyBorder="1" applyAlignment="1">
      <alignment horizontal="left"/>
    </xf>
    <xf numFmtId="0" fontId="90" fillId="0" borderId="2" xfId="0" applyFont="1" applyBorder="1" applyAlignment="1">
      <alignment horizontal="left"/>
    </xf>
    <xf numFmtId="0" fontId="90" fillId="0" borderId="5" xfId="0" applyFont="1" applyBorder="1" applyAlignment="1">
      <alignment horizontal="left"/>
    </xf>
    <xf numFmtId="0" fontId="81" fillId="0" borderId="4" xfId="0" applyFont="1" applyBorder="1" applyAlignment="1">
      <alignment horizontal="left"/>
    </xf>
    <xf numFmtId="0" fontId="81" fillId="0" borderId="10" xfId="0" applyFont="1" applyBorder="1" applyAlignment="1">
      <alignment horizontal="left"/>
    </xf>
    <xf numFmtId="3" fontId="90" fillId="0" borderId="0" xfId="0" applyNumberFormat="1" applyFont="1" applyBorder="1" applyAlignment="1">
      <alignment horizontal="center"/>
    </xf>
    <xf numFmtId="3" fontId="90" fillId="0" borderId="15" xfId="0" applyNumberFormat="1" applyFont="1" applyBorder="1" applyAlignment="1">
      <alignment horizontal="center"/>
    </xf>
    <xf numFmtId="3" fontId="81" fillId="0" borderId="0" xfId="0" applyNumberFormat="1" applyFont="1" applyBorder="1" applyAlignment="1">
      <alignment horizontal="center"/>
    </xf>
    <xf numFmtId="0" fontId="81" fillId="0" borderId="5" xfId="0" applyFont="1" applyBorder="1" applyAlignment="1">
      <alignment horizontal="left"/>
    </xf>
    <xf numFmtId="187" fontId="91" fillId="0" borderId="0" xfId="1" applyNumberFormat="1" applyFont="1" applyBorder="1" applyAlignment="1">
      <alignment vertical="top"/>
    </xf>
    <xf numFmtId="3" fontId="90" fillId="0" borderId="3" xfId="0" applyNumberFormat="1" applyFont="1" applyBorder="1" applyAlignment="1">
      <alignment horizontal="center"/>
    </xf>
    <xf numFmtId="3" fontId="90" fillId="0" borderId="10" xfId="0" applyNumberFormat="1" applyFont="1" applyBorder="1" applyAlignment="1">
      <alignment horizontal="center"/>
    </xf>
    <xf numFmtId="3" fontId="90" fillId="0" borderId="11" xfId="0" applyNumberFormat="1" applyFont="1" applyBorder="1" applyAlignment="1">
      <alignment horizontal="center"/>
    </xf>
    <xf numFmtId="0" fontId="90" fillId="0" borderId="6" xfId="0" applyFont="1" applyBorder="1" applyAlignment="1">
      <alignment horizontal="center"/>
    </xf>
    <xf numFmtId="0" fontId="84" fillId="0" borderId="10" xfId="0" applyFont="1" applyBorder="1" applyAlignment="1">
      <alignment horizontal="left"/>
    </xf>
    <xf numFmtId="0" fontId="77" fillId="0" borderId="10" xfId="0" applyFont="1" applyBorder="1" applyAlignment="1">
      <alignment horizontal="center"/>
    </xf>
    <xf numFmtId="187" fontId="114" fillId="0" borderId="2" xfId="1" applyNumberFormat="1" applyFont="1" applyBorder="1" applyAlignment="1">
      <alignment vertical="top"/>
    </xf>
    <xf numFmtId="0" fontId="91" fillId="0" borderId="0" xfId="0" applyFont="1" applyBorder="1" applyAlignment="1">
      <alignment horizontal="right" textRotation="180"/>
    </xf>
    <xf numFmtId="0" fontId="84" fillId="0" borderId="0" xfId="0" applyFont="1" applyAlignment="1">
      <alignment horizontal="right" textRotation="180"/>
    </xf>
    <xf numFmtId="0" fontId="80" fillId="0" borderId="0" xfId="0" applyFont="1" applyAlignment="1">
      <alignment horizontal="left"/>
    </xf>
    <xf numFmtId="0" fontId="83" fillId="0" borderId="12" xfId="0" applyFont="1" applyBorder="1" applyAlignment="1"/>
    <xf numFmtId="0" fontId="83" fillId="0" borderId="15" xfId="0" applyFont="1" applyBorder="1" applyAlignment="1"/>
    <xf numFmtId="0" fontId="84" fillId="0" borderId="0" xfId="0" applyFont="1" applyBorder="1" applyAlignment="1">
      <alignment horizontal="center"/>
    </xf>
    <xf numFmtId="187" fontId="92" fillId="0" borderId="3" xfId="1" applyNumberFormat="1" applyFont="1" applyBorder="1" applyAlignment="1">
      <alignment horizontal="center" vertical="top"/>
    </xf>
    <xf numFmtId="187" fontId="92" fillId="0" borderId="11" xfId="1" applyNumberFormat="1" applyFont="1" applyBorder="1" applyAlignment="1">
      <alignment horizontal="center" vertical="top"/>
    </xf>
    <xf numFmtId="187" fontId="92" fillId="0" borderId="6" xfId="1" applyNumberFormat="1" applyFont="1" applyBorder="1" applyAlignment="1">
      <alignment horizontal="center" vertical="top"/>
    </xf>
    <xf numFmtId="187" fontId="92" fillId="0" borderId="12" xfId="1" applyNumberFormat="1" applyFont="1" applyBorder="1" applyAlignment="1">
      <alignment horizontal="center" vertical="top"/>
    </xf>
    <xf numFmtId="187" fontId="92" fillId="0" borderId="0" xfId="1" applyNumberFormat="1" applyFont="1" applyBorder="1" applyAlignment="1">
      <alignment horizontal="center" vertical="top"/>
    </xf>
    <xf numFmtId="0" fontId="83" fillId="0" borderId="15" xfId="0" applyFont="1" applyBorder="1" applyAlignment="1">
      <alignment horizontal="center" vertical="top"/>
    </xf>
    <xf numFmtId="0" fontId="83" fillId="0" borderId="0" xfId="0" applyFont="1" applyBorder="1" applyAlignment="1">
      <alignment horizontal="center" vertical="top"/>
    </xf>
    <xf numFmtId="187" fontId="92" fillId="0" borderId="5" xfId="1" applyNumberFormat="1" applyFont="1" applyBorder="1" applyAlignment="1">
      <alignment horizontal="center" vertical="top"/>
    </xf>
    <xf numFmtId="0" fontId="83" fillId="0" borderId="14" xfId="0" applyFont="1" applyBorder="1" applyAlignment="1">
      <alignment horizontal="center" vertical="top"/>
    </xf>
    <xf numFmtId="0" fontId="83" fillId="0" borderId="5" xfId="0" applyFont="1" applyBorder="1" applyAlignment="1">
      <alignment horizontal="center" vertical="top"/>
    </xf>
    <xf numFmtId="187" fontId="90" fillId="0" borderId="11" xfId="1" applyNumberFormat="1" applyFont="1" applyBorder="1" applyAlignment="1">
      <alignment horizontal="center" vertical="top"/>
    </xf>
    <xf numFmtId="0" fontId="81" fillId="0" borderId="0" xfId="0" applyFont="1" applyBorder="1" applyAlignment="1">
      <alignment horizontal="center" vertical="top"/>
    </xf>
    <xf numFmtId="187" fontId="90" fillId="0" borderId="6" xfId="1" applyNumberFormat="1" applyFont="1" applyBorder="1" applyAlignment="1">
      <alignment horizontal="center" vertical="top"/>
    </xf>
    <xf numFmtId="187" fontId="90" fillId="0" borderId="5" xfId="1" applyNumberFormat="1" applyFont="1" applyBorder="1" applyAlignment="1">
      <alignment horizontal="center" vertical="top"/>
    </xf>
    <xf numFmtId="0" fontId="81" fillId="0" borderId="5" xfId="0" applyFont="1" applyBorder="1" applyAlignment="1">
      <alignment horizontal="center" vertical="top"/>
    </xf>
    <xf numFmtId="187" fontId="92" fillId="0" borderId="15" xfId="1" applyNumberFormat="1" applyFont="1" applyBorder="1" applyAlignment="1">
      <alignment horizontal="center" vertical="top"/>
    </xf>
    <xf numFmtId="187" fontId="92" fillId="0" borderId="2" xfId="1" applyNumberFormat="1" applyFont="1" applyBorder="1" applyAlignment="1">
      <alignment horizontal="center" vertical="top"/>
    </xf>
    <xf numFmtId="0" fontId="81" fillId="0" borderId="14" xfId="0" applyFont="1" applyBorder="1" applyAlignment="1">
      <alignment horizontal="left" vertical="top"/>
    </xf>
    <xf numFmtId="49" fontId="90" fillId="0" borderId="14" xfId="0" applyNumberFormat="1" applyFont="1" applyBorder="1" applyAlignment="1">
      <alignment vertical="top"/>
    </xf>
    <xf numFmtId="0" fontId="92" fillId="0" borderId="12" xfId="0" applyFont="1" applyBorder="1" applyAlignment="1">
      <alignment vertical="top"/>
    </xf>
    <xf numFmtId="0" fontId="92" fillId="0" borderId="15" xfId="0" applyFont="1" applyBorder="1" applyAlignment="1">
      <alignment vertical="top"/>
    </xf>
    <xf numFmtId="0" fontId="83" fillId="0" borderId="2" xfId="0" applyFont="1" applyBorder="1" applyAlignment="1">
      <alignment vertical="top"/>
    </xf>
    <xf numFmtId="187" fontId="91" fillId="0" borderId="12" xfId="1" applyNumberFormat="1" applyFont="1" applyBorder="1" applyAlignment="1">
      <alignment horizontal="center" vertical="top"/>
    </xf>
    <xf numFmtId="187" fontId="91" fillId="0" borderId="3" xfId="1" applyNumberFormat="1" applyFont="1" applyBorder="1" applyAlignment="1">
      <alignment horizontal="left" vertical="top"/>
    </xf>
    <xf numFmtId="187" fontId="92" fillId="0" borderId="11" xfId="1" applyNumberFormat="1" applyFont="1" applyBorder="1" applyAlignment="1">
      <alignment horizontal="left" vertical="top"/>
    </xf>
    <xf numFmtId="0" fontId="92" fillId="0" borderId="10" xfId="0" applyFont="1" applyBorder="1" applyAlignment="1">
      <alignment vertical="top"/>
    </xf>
    <xf numFmtId="0" fontId="98" fillId="0" borderId="15" xfId="0" applyFont="1" applyBorder="1" applyAlignment="1">
      <alignment horizontal="center" vertical="top"/>
    </xf>
    <xf numFmtId="3" fontId="98" fillId="0" borderId="15" xfId="0" applyNumberFormat="1" applyFont="1" applyBorder="1" applyAlignment="1">
      <alignment horizontal="center" vertical="top"/>
    </xf>
    <xf numFmtId="0" fontId="98" fillId="0" borderId="14" xfId="0" applyFont="1" applyBorder="1" applyAlignment="1">
      <alignment horizontal="center" vertical="top"/>
    </xf>
    <xf numFmtId="3" fontId="83" fillId="0" borderId="1" xfId="0" applyNumberFormat="1" applyFont="1" applyBorder="1" applyAlignment="1">
      <alignment horizontal="center" vertical="top"/>
    </xf>
    <xf numFmtId="3" fontId="83" fillId="0" borderId="12" xfId="0" applyNumberFormat="1" applyFont="1" applyBorder="1" applyAlignment="1">
      <alignment horizontal="center" vertical="top"/>
    </xf>
    <xf numFmtId="0" fontId="81" fillId="0" borderId="2" xfId="0" applyFont="1" applyBorder="1" applyAlignment="1">
      <alignment horizontal="center" vertical="top"/>
    </xf>
    <xf numFmtId="187" fontId="92" fillId="0" borderId="10" xfId="1" applyNumberFormat="1" applyFont="1" applyBorder="1" applyAlignment="1">
      <alignment vertical="top"/>
    </xf>
    <xf numFmtId="187" fontId="92" fillId="0" borderId="15" xfId="1" applyNumberFormat="1" applyFont="1" applyFill="1" applyBorder="1" applyAlignment="1">
      <alignment vertical="top"/>
    </xf>
    <xf numFmtId="187" fontId="92" fillId="0" borderId="12" xfId="1" applyNumberFormat="1" applyFont="1" applyFill="1" applyBorder="1" applyAlignment="1">
      <alignment vertical="top"/>
    </xf>
    <xf numFmtId="187" fontId="91" fillId="0" borderId="15" xfId="1" applyNumberFormat="1" applyFont="1" applyFill="1" applyBorder="1" applyAlignment="1">
      <alignment vertical="top"/>
    </xf>
    <xf numFmtId="0" fontId="82" fillId="0" borderId="14" xfId="0" applyFont="1" applyBorder="1" applyAlignment="1">
      <alignment horizontal="center"/>
    </xf>
    <xf numFmtId="0" fontId="79" fillId="0" borderId="0" xfId="0" applyFont="1" applyAlignment="1">
      <alignment horizontal="left"/>
    </xf>
    <xf numFmtId="0" fontId="80" fillId="0" borderId="0" xfId="0" applyFont="1" applyAlignment="1">
      <alignment horizontal="left"/>
    </xf>
    <xf numFmtId="3" fontId="81" fillId="0" borderId="3" xfId="0" applyNumberFormat="1" applyFont="1" applyBorder="1" applyAlignment="1">
      <alignment vertical="top"/>
    </xf>
    <xf numFmtId="3" fontId="81" fillId="0" borderId="12" xfId="0" applyNumberFormat="1" applyFont="1" applyBorder="1" applyAlignment="1">
      <alignment vertical="top"/>
    </xf>
    <xf numFmtId="0" fontId="83" fillId="0" borderId="14" xfId="0" applyFont="1" applyBorder="1" applyAlignment="1">
      <alignment vertical="top"/>
    </xf>
    <xf numFmtId="187" fontId="91" fillId="0" borderId="10" xfId="1" applyNumberFormat="1" applyFont="1" applyBorder="1" applyAlignment="1">
      <alignment vertical="top"/>
    </xf>
    <xf numFmtId="187" fontId="92" fillId="0" borderId="14" xfId="1" applyNumberFormat="1" applyFont="1" applyFill="1" applyBorder="1" applyAlignment="1">
      <alignment vertical="top"/>
    </xf>
    <xf numFmtId="0" fontId="83" fillId="0" borderId="12" xfId="0" applyFont="1" applyBorder="1" applyAlignment="1">
      <alignment vertical="top"/>
    </xf>
    <xf numFmtId="187" fontId="92" fillId="0" borderId="1" xfId="1" applyNumberFormat="1" applyFont="1" applyBorder="1" applyAlignment="1">
      <alignment horizontal="left" vertical="top"/>
    </xf>
    <xf numFmtId="187" fontId="90" fillId="0" borderId="12" xfId="1" applyNumberFormat="1" applyFont="1" applyFill="1" applyBorder="1" applyAlignment="1">
      <alignment horizontal="left" vertical="top"/>
    </xf>
    <xf numFmtId="187" fontId="81" fillId="0" borderId="14" xfId="1" applyNumberFormat="1" applyFont="1" applyFill="1" applyBorder="1" applyAlignment="1">
      <alignment vertical="top"/>
    </xf>
    <xf numFmtId="187" fontId="92" fillId="0" borderId="12" xfId="1" applyNumberFormat="1" applyFont="1" applyFill="1" applyBorder="1" applyAlignment="1">
      <alignment horizontal="left" vertical="top"/>
    </xf>
    <xf numFmtId="3" fontId="83" fillId="0" borderId="12" xfId="0" applyNumberFormat="1" applyFont="1" applyBorder="1" applyAlignment="1">
      <alignment vertical="top"/>
    </xf>
    <xf numFmtId="3" fontId="81" fillId="0" borderId="0" xfId="0" applyNumberFormat="1" applyFont="1" applyBorder="1" applyAlignment="1">
      <alignment vertical="top"/>
    </xf>
    <xf numFmtId="0" fontId="84" fillId="0" borderId="0" xfId="0" applyFont="1" applyBorder="1" applyAlignment="1">
      <alignment vertical="top"/>
    </xf>
    <xf numFmtId="187" fontId="83" fillId="0" borderId="15" xfId="1" applyNumberFormat="1" applyFont="1" applyFill="1" applyBorder="1" applyAlignment="1">
      <alignment vertical="top"/>
    </xf>
    <xf numFmtId="187" fontId="83" fillId="0" borderId="12" xfId="1" applyNumberFormat="1" applyFont="1" applyFill="1" applyBorder="1" applyAlignment="1">
      <alignment vertical="top"/>
    </xf>
    <xf numFmtId="3" fontId="81" fillId="0" borderId="1" xfId="0" applyNumberFormat="1" applyFont="1" applyBorder="1" applyAlignment="1">
      <alignment vertical="top"/>
    </xf>
    <xf numFmtId="3" fontId="81" fillId="0" borderId="2" xfId="0" applyNumberFormat="1" applyFont="1" applyBorder="1" applyAlignment="1">
      <alignment vertical="top"/>
    </xf>
    <xf numFmtId="0" fontId="84" fillId="0" borderId="12" xfId="0" applyFont="1" applyBorder="1" applyAlignment="1">
      <alignment vertical="top"/>
    </xf>
    <xf numFmtId="187" fontId="83" fillId="0" borderId="14" xfId="1" applyNumberFormat="1" applyFont="1" applyFill="1" applyBorder="1" applyAlignment="1">
      <alignment vertical="top"/>
    </xf>
    <xf numFmtId="187" fontId="90" fillId="0" borderId="0" xfId="1" applyNumberFormat="1" applyFont="1" applyFill="1" applyBorder="1" applyAlignment="1">
      <alignment horizontal="left" vertical="top"/>
    </xf>
    <xf numFmtId="0" fontId="84" fillId="0" borderId="15" xfId="0" applyFont="1" applyBorder="1" applyAlignment="1">
      <alignment vertical="top"/>
    </xf>
    <xf numFmtId="0" fontId="84" fillId="0" borderId="11" xfId="0" applyFont="1" applyBorder="1" applyAlignment="1">
      <alignment vertical="top"/>
    </xf>
    <xf numFmtId="187" fontId="90" fillId="0" borderId="10" xfId="1" applyNumberFormat="1" applyFont="1" applyFill="1" applyBorder="1" applyAlignment="1">
      <alignment horizontal="left" vertical="top"/>
    </xf>
    <xf numFmtId="3" fontId="81" fillId="0" borderId="10" xfId="0" applyNumberFormat="1" applyFont="1" applyBorder="1" applyAlignment="1">
      <alignment vertical="top"/>
    </xf>
    <xf numFmtId="187" fontId="91" fillId="0" borderId="11" xfId="1" applyNumberFormat="1" applyFont="1" applyBorder="1" applyAlignment="1">
      <alignment horizontal="left" vertical="top"/>
    </xf>
    <xf numFmtId="187" fontId="90" fillId="0" borderId="3" xfId="1" applyNumberFormat="1" applyFont="1" applyBorder="1" applyAlignment="1">
      <alignment vertical="top"/>
    </xf>
    <xf numFmtId="187" fontId="90" fillId="0" borderId="11" xfId="1" applyNumberFormat="1" applyFont="1" applyBorder="1" applyAlignment="1">
      <alignment vertical="top"/>
    </xf>
    <xf numFmtId="187" fontId="90" fillId="0" borderId="12" xfId="1" applyNumberFormat="1" applyFont="1" applyFill="1" applyBorder="1" applyAlignment="1">
      <alignment horizontal="center" vertical="top"/>
    </xf>
    <xf numFmtId="187" fontId="91" fillId="0" borderId="15" xfId="1" applyNumberFormat="1" applyFont="1" applyFill="1" applyBorder="1" applyAlignment="1">
      <alignment horizontal="left" vertical="top"/>
    </xf>
    <xf numFmtId="0" fontId="84" fillId="0" borderId="2" xfId="0" applyFont="1" applyBorder="1" applyAlignment="1">
      <alignment vertical="top"/>
    </xf>
    <xf numFmtId="187" fontId="90" fillId="0" borderId="11" xfId="1" applyNumberFormat="1" applyFont="1" applyFill="1" applyBorder="1" applyAlignment="1">
      <alignment vertical="top"/>
    </xf>
    <xf numFmtId="187" fontId="90" fillId="0" borderId="11" xfId="1" applyNumberFormat="1" applyFont="1" applyFill="1" applyBorder="1" applyAlignment="1">
      <alignment horizontal="left" vertical="top"/>
    </xf>
    <xf numFmtId="187" fontId="84" fillId="0" borderId="15" xfId="1" applyNumberFormat="1" applyFont="1" applyFill="1" applyBorder="1" applyAlignment="1">
      <alignment vertical="top"/>
    </xf>
    <xf numFmtId="3" fontId="84" fillId="0" borderId="12" xfId="0" applyNumberFormat="1" applyFont="1" applyBorder="1" applyAlignment="1">
      <alignment vertical="top"/>
    </xf>
    <xf numFmtId="0" fontId="84" fillId="0" borderId="14" xfId="0" applyFont="1" applyBorder="1" applyAlignment="1">
      <alignment vertical="top"/>
    </xf>
    <xf numFmtId="0" fontId="84" fillId="0" borderId="0" xfId="0" applyFont="1" applyBorder="1" applyAlignment="1">
      <alignment horizontal="center" vertical="top"/>
    </xf>
    <xf numFmtId="0" fontId="84" fillId="0" borderId="5" xfId="0" applyFont="1" applyBorder="1" applyAlignment="1">
      <alignment horizontal="center" vertical="top"/>
    </xf>
    <xf numFmtId="3" fontId="84" fillId="0" borderId="15" xfId="0" applyNumberFormat="1" applyFont="1" applyBorder="1" applyAlignment="1">
      <alignment horizontal="center" vertical="top"/>
    </xf>
    <xf numFmtId="0" fontId="84" fillId="0" borderId="15" xfId="0" applyFont="1" applyBorder="1" applyAlignment="1">
      <alignment horizontal="center" vertical="top"/>
    </xf>
    <xf numFmtId="3" fontId="84" fillId="0" borderId="1" xfId="0" applyNumberFormat="1" applyFont="1" applyBorder="1" applyAlignment="1">
      <alignment horizontal="center" vertical="top"/>
    </xf>
    <xf numFmtId="187" fontId="114" fillId="0" borderId="15" xfId="1" applyNumberFormat="1" applyFont="1" applyBorder="1" applyAlignment="1">
      <alignment horizontal="left" vertical="top"/>
    </xf>
    <xf numFmtId="187" fontId="92" fillId="0" borderId="0" xfId="1" applyNumberFormat="1" applyFont="1" applyFill="1" applyBorder="1" applyAlignment="1">
      <alignment horizontal="left" vertical="top"/>
    </xf>
    <xf numFmtId="0" fontId="81" fillId="0" borderId="11" xfId="0" applyFont="1" applyBorder="1" applyAlignment="1">
      <alignment horizontal="left" vertical="top"/>
    </xf>
    <xf numFmtId="187" fontId="92" fillId="0" borderId="5" xfId="1" applyNumberFormat="1" applyFont="1" applyFill="1" applyBorder="1" applyAlignment="1">
      <alignment horizontal="left" vertical="top"/>
    </xf>
    <xf numFmtId="187" fontId="90" fillId="0" borderId="5" xfId="1" applyNumberFormat="1" applyFont="1" applyFill="1" applyBorder="1" applyAlignment="1">
      <alignment horizontal="left" vertical="top"/>
    </xf>
    <xf numFmtId="187" fontId="91" fillId="0" borderId="12" xfId="1" applyNumberFormat="1" applyFont="1" applyFill="1" applyBorder="1" applyAlignment="1">
      <alignment horizontal="left" vertical="top"/>
    </xf>
    <xf numFmtId="187" fontId="91" fillId="0" borderId="0" xfId="1" applyNumberFormat="1" applyFont="1" applyFill="1" applyBorder="1" applyAlignment="1">
      <alignment horizontal="left" vertical="top"/>
    </xf>
    <xf numFmtId="0" fontId="78" fillId="0" borderId="15" xfId="0" applyFont="1" applyBorder="1" applyAlignment="1">
      <alignment horizontal="center" vertical="top"/>
    </xf>
    <xf numFmtId="0" fontId="78" fillId="0" borderId="14" xfId="0" applyFont="1" applyBorder="1" applyAlignment="1">
      <alignment horizontal="center" vertical="top"/>
    </xf>
    <xf numFmtId="0" fontId="78" fillId="0" borderId="12" xfId="0" applyFont="1" applyBorder="1" applyAlignment="1">
      <alignment horizontal="center" vertical="top"/>
    </xf>
    <xf numFmtId="187" fontId="92" fillId="0" borderId="10" xfId="5" applyNumberFormat="1" applyFont="1" applyBorder="1" applyAlignment="1">
      <alignment horizontal="left" vertical="top"/>
    </xf>
    <xf numFmtId="187" fontId="92" fillId="0" borderId="4" xfId="5" applyNumberFormat="1" applyFont="1" applyBorder="1" applyAlignment="1">
      <alignment horizontal="left" vertical="top"/>
    </xf>
    <xf numFmtId="187" fontId="92" fillId="0" borderId="12" xfId="5" applyNumberFormat="1" applyFont="1" applyBorder="1" applyAlignment="1">
      <alignment horizontal="left" vertical="top"/>
    </xf>
    <xf numFmtId="187" fontId="92" fillId="0" borderId="14" xfId="5" applyNumberFormat="1" applyFont="1" applyBorder="1" applyAlignment="1">
      <alignment vertical="top"/>
    </xf>
    <xf numFmtId="187" fontId="92" fillId="0" borderId="14" xfId="6" applyNumberFormat="1" applyFont="1" applyBorder="1" applyAlignment="1">
      <alignment horizontal="left" vertical="top"/>
    </xf>
    <xf numFmtId="187" fontId="92" fillId="0" borderId="10" xfId="7" applyNumberFormat="1" applyFont="1" applyBorder="1" applyAlignment="1">
      <alignment horizontal="left" vertical="top"/>
    </xf>
    <xf numFmtId="187" fontId="115" fillId="0" borderId="10" xfId="9" applyNumberFormat="1" applyFont="1" applyBorder="1" applyAlignment="1">
      <alignment horizontal="left" vertical="top"/>
    </xf>
    <xf numFmtId="187" fontId="115" fillId="0" borderId="4" xfId="9" applyNumberFormat="1" applyFont="1" applyBorder="1" applyAlignment="1">
      <alignment horizontal="left" vertical="top"/>
    </xf>
    <xf numFmtId="0" fontId="81" fillId="0" borderId="15" xfId="0" applyFont="1" applyBorder="1" applyAlignment="1">
      <alignment horizontal="right"/>
    </xf>
    <xf numFmtId="187" fontId="103" fillId="0" borderId="12" xfId="1" applyNumberFormat="1" applyFont="1" applyBorder="1" applyAlignment="1">
      <alignment horizontal="left" vertical="top"/>
    </xf>
    <xf numFmtId="187" fontId="103" fillId="0" borderId="15" xfId="1" applyNumberFormat="1" applyFont="1" applyBorder="1" applyAlignment="1">
      <alignment horizontal="left" vertical="top"/>
    </xf>
    <xf numFmtId="0" fontId="96" fillId="4" borderId="7" xfId="0" applyFont="1" applyFill="1" applyBorder="1" applyAlignment="1">
      <alignment horizontal="center"/>
    </xf>
    <xf numFmtId="3" fontId="86" fillId="4" borderId="7" xfId="0" applyNumberFormat="1" applyFont="1" applyFill="1" applyBorder="1" applyAlignment="1">
      <alignment horizontal="center"/>
    </xf>
    <xf numFmtId="0" fontId="79" fillId="4" borderId="12" xfId="0" applyFont="1" applyFill="1" applyBorder="1" applyAlignment="1">
      <alignment horizontal="center"/>
    </xf>
    <xf numFmtId="0" fontId="79" fillId="4" borderId="12" xfId="0" applyFont="1" applyFill="1" applyBorder="1"/>
    <xf numFmtId="0" fontId="80" fillId="4" borderId="12" xfId="0" applyFont="1" applyFill="1" applyBorder="1" applyAlignment="1">
      <alignment horizontal="center"/>
    </xf>
    <xf numFmtId="0" fontId="82" fillId="4" borderId="12" xfId="0" applyFont="1" applyFill="1" applyBorder="1" applyAlignment="1">
      <alignment horizontal="center"/>
    </xf>
    <xf numFmtId="0" fontId="80" fillId="4" borderId="15" xfId="0" applyFont="1" applyFill="1" applyBorder="1" applyAlignment="1">
      <alignment horizontal="center"/>
    </xf>
    <xf numFmtId="0" fontId="82" fillId="4" borderId="15" xfId="0" applyFont="1" applyFill="1" applyBorder="1" applyAlignment="1">
      <alignment horizontal="center"/>
    </xf>
    <xf numFmtId="0" fontId="80" fillId="4" borderId="14" xfId="0" applyFont="1" applyFill="1" applyBorder="1" applyAlignment="1">
      <alignment horizontal="center"/>
    </xf>
    <xf numFmtId="0" fontId="82" fillId="4" borderId="14" xfId="0" applyFont="1" applyFill="1" applyBorder="1" applyAlignment="1">
      <alignment horizontal="center"/>
    </xf>
    <xf numFmtId="0" fontId="79" fillId="0" borderId="0" xfId="0" applyFont="1" applyAlignment="1">
      <alignment horizontal="left"/>
    </xf>
    <xf numFmtId="0" fontId="80" fillId="0" borderId="0" xfId="0" applyFont="1" applyAlignment="1">
      <alignment horizontal="left"/>
    </xf>
    <xf numFmtId="0" fontId="82" fillId="0" borderId="0" xfId="0" applyFont="1" applyBorder="1" applyAlignment="1">
      <alignment horizontal="center"/>
    </xf>
    <xf numFmtId="0" fontId="84" fillId="0" borderId="11" xfId="0" applyFont="1" applyBorder="1" applyAlignment="1">
      <alignment horizontal="left"/>
    </xf>
    <xf numFmtId="0" fontId="84" fillId="0" borderId="3" xfId="0" applyFont="1" applyBorder="1" applyAlignment="1">
      <alignment horizontal="left"/>
    </xf>
    <xf numFmtId="0" fontId="96" fillId="5" borderId="7" xfId="0" applyFont="1" applyFill="1" applyBorder="1" applyAlignment="1">
      <alignment horizontal="center"/>
    </xf>
    <xf numFmtId="0" fontId="79" fillId="5" borderId="12" xfId="0" applyFont="1" applyFill="1" applyBorder="1" applyAlignment="1">
      <alignment horizontal="center"/>
    </xf>
    <xf numFmtId="0" fontId="79" fillId="5" borderId="12" xfId="0" applyFont="1" applyFill="1" applyBorder="1"/>
    <xf numFmtId="0" fontId="80" fillId="5" borderId="12" xfId="0" applyFont="1" applyFill="1" applyBorder="1" applyAlignment="1">
      <alignment horizontal="center"/>
    </xf>
    <xf numFmtId="0" fontId="82" fillId="5" borderId="12" xfId="0" applyFont="1" applyFill="1" applyBorder="1" applyAlignment="1">
      <alignment horizontal="center"/>
    </xf>
    <xf numFmtId="0" fontId="80" fillId="5" borderId="15" xfId="0" applyFont="1" applyFill="1" applyBorder="1" applyAlignment="1">
      <alignment horizontal="center"/>
    </xf>
    <xf numFmtId="0" fontId="82" fillId="5" borderId="15" xfId="0" applyFont="1" applyFill="1" applyBorder="1" applyAlignment="1">
      <alignment horizontal="center"/>
    </xf>
    <xf numFmtId="0" fontId="80" fillId="5" borderId="14" xfId="0" applyFont="1" applyFill="1" applyBorder="1" applyAlignment="1">
      <alignment horizontal="center"/>
    </xf>
    <xf numFmtId="0" fontId="82" fillId="5" borderId="14" xfId="0" applyFont="1" applyFill="1" applyBorder="1" applyAlignment="1">
      <alignment horizontal="center"/>
    </xf>
    <xf numFmtId="0" fontId="82" fillId="5" borderId="7" xfId="0" applyFont="1" applyFill="1" applyBorder="1" applyAlignment="1">
      <alignment horizontal="center"/>
    </xf>
    <xf numFmtId="187" fontId="96" fillId="5" borderId="7" xfId="1" applyNumberFormat="1" applyFont="1" applyFill="1" applyBorder="1" applyAlignment="1">
      <alignment horizontal="center" vertical="top"/>
    </xf>
    <xf numFmtId="187" fontId="81" fillId="5" borderId="7" xfId="1" applyNumberFormat="1" applyFont="1" applyFill="1" applyBorder="1" applyAlignment="1">
      <alignment horizontal="center" vertical="top"/>
    </xf>
    <xf numFmtId="0" fontId="81" fillId="5" borderId="7" xfId="0" applyFont="1" applyFill="1" applyBorder="1" applyAlignment="1">
      <alignment horizontal="center"/>
    </xf>
    <xf numFmtId="3" fontId="93" fillId="0" borderId="15" xfId="0" applyNumberFormat="1" applyFont="1" applyBorder="1"/>
    <xf numFmtId="0" fontId="103" fillId="0" borderId="12" xfId="0" applyFont="1" applyBorder="1"/>
    <xf numFmtId="0" fontId="81" fillId="5" borderId="12" xfId="0" applyFont="1" applyFill="1" applyBorder="1" applyAlignment="1">
      <alignment horizontal="center"/>
    </xf>
    <xf numFmtId="0" fontId="81" fillId="5" borderId="12" xfId="0" applyFont="1" applyFill="1" applyBorder="1"/>
    <xf numFmtId="3" fontId="85" fillId="5" borderId="7" xfId="0" applyNumberFormat="1" applyFont="1" applyFill="1" applyBorder="1" applyAlignment="1">
      <alignment horizontal="center"/>
    </xf>
    <xf numFmtId="0" fontId="80" fillId="5" borderId="7" xfId="0" applyFont="1" applyFill="1" applyBorder="1" applyAlignment="1">
      <alignment horizontal="center"/>
    </xf>
    <xf numFmtId="49" fontId="80" fillId="5" borderId="7" xfId="0" applyNumberFormat="1" applyFont="1" applyFill="1" applyBorder="1" applyAlignment="1">
      <alignment horizontal="center"/>
    </xf>
    <xf numFmtId="187" fontId="83" fillId="0" borderId="12" xfId="1" applyNumberFormat="1" applyFont="1" applyBorder="1" applyAlignment="1">
      <alignment vertical="top"/>
    </xf>
    <xf numFmtId="0" fontId="90" fillId="0" borderId="15" xfId="0" applyFont="1" applyBorder="1"/>
    <xf numFmtId="0" fontId="92" fillId="0" borderId="15" xfId="0" applyFont="1" applyBorder="1"/>
    <xf numFmtId="0" fontId="90" fillId="0" borderId="14" xfId="0" applyFont="1" applyBorder="1"/>
    <xf numFmtId="187" fontId="90" fillId="0" borderId="14" xfId="1" applyNumberFormat="1" applyFont="1" applyFill="1" applyBorder="1" applyAlignment="1">
      <alignment horizontal="left" vertical="top"/>
    </xf>
    <xf numFmtId="187" fontId="91" fillId="0" borderId="14" xfId="1" applyNumberFormat="1" applyFont="1" applyFill="1" applyBorder="1" applyAlignment="1">
      <alignment horizontal="left" vertical="top"/>
    </xf>
    <xf numFmtId="3" fontId="81" fillId="0" borderId="14" xfId="0" applyNumberFormat="1" applyFont="1" applyBorder="1" applyAlignment="1">
      <alignment vertical="top"/>
    </xf>
    <xf numFmtId="3" fontId="86" fillId="5" borderId="7" xfId="0" applyNumberFormat="1" applyFont="1" applyFill="1" applyBorder="1" applyAlignment="1">
      <alignment horizontal="center"/>
    </xf>
    <xf numFmtId="3" fontId="88" fillId="5" borderId="7" xfId="0" applyNumberFormat="1" applyFont="1" applyFill="1" applyBorder="1" applyAlignment="1">
      <alignment horizontal="center"/>
    </xf>
    <xf numFmtId="0" fontId="101" fillId="5" borderId="7" xfId="0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3" fontId="93" fillId="0" borderId="12" xfId="0" applyNumberFormat="1" applyFont="1" applyBorder="1" applyAlignment="1">
      <alignment horizontal="left"/>
    </xf>
    <xf numFmtId="3" fontId="93" fillId="0" borderId="1" xfId="0" applyNumberFormat="1" applyFont="1" applyBorder="1" applyAlignment="1">
      <alignment horizontal="left"/>
    </xf>
    <xf numFmtId="0" fontId="81" fillId="0" borderId="11" xfId="0" applyFont="1" applyBorder="1" applyAlignment="1">
      <alignment horizontal="left"/>
    </xf>
    <xf numFmtId="0" fontId="81" fillId="0" borderId="6" xfId="0" applyFont="1" applyBorder="1" applyAlignment="1">
      <alignment horizontal="left"/>
    </xf>
    <xf numFmtId="187" fontId="90" fillId="0" borderId="15" xfId="2" applyNumberFormat="1" applyFont="1" applyBorder="1" applyAlignment="1">
      <alignment horizontal="center" vertical="top"/>
    </xf>
    <xf numFmtId="0" fontId="85" fillId="5" borderId="7" xfId="0" applyFont="1" applyFill="1" applyBorder="1" applyAlignment="1">
      <alignment horizontal="center"/>
    </xf>
    <xf numFmtId="0" fontId="101" fillId="4" borderId="7" xfId="0" applyFont="1" applyFill="1" applyBorder="1" applyAlignment="1">
      <alignment horizontal="center"/>
    </xf>
    <xf numFmtId="0" fontId="101" fillId="4" borderId="13" xfId="0" applyFont="1" applyFill="1" applyBorder="1" applyAlignment="1">
      <alignment horizontal="center"/>
    </xf>
    <xf numFmtId="0" fontId="85" fillId="4" borderId="7" xfId="0" applyFont="1" applyFill="1" applyBorder="1" applyAlignment="1">
      <alignment horizontal="center"/>
    </xf>
    <xf numFmtId="3" fontId="78" fillId="0" borderId="15" xfId="0" applyNumberFormat="1" applyFont="1" applyBorder="1" applyAlignment="1">
      <alignment horizontal="center"/>
    </xf>
    <xf numFmtId="0" fontId="101" fillId="4" borderId="8" xfId="0" applyFont="1" applyFill="1" applyBorder="1" applyAlignment="1">
      <alignment horizontal="center"/>
    </xf>
    <xf numFmtId="3" fontId="112" fillId="4" borderId="7" xfId="0" applyNumberFormat="1" applyFont="1" applyFill="1" applyBorder="1" applyAlignment="1">
      <alignment horizontal="center"/>
    </xf>
    <xf numFmtId="0" fontId="93" fillId="4" borderId="7" xfId="0" applyFont="1" applyFill="1" applyBorder="1" applyAlignment="1">
      <alignment horizontal="center"/>
    </xf>
    <xf numFmtId="187" fontId="89" fillId="5" borderId="7" xfId="1" applyNumberFormat="1" applyFont="1" applyFill="1" applyBorder="1" applyAlignment="1">
      <alignment vertical="top"/>
    </xf>
    <xf numFmtId="187" fontId="89" fillId="5" borderId="7" xfId="1" applyNumberFormat="1" applyFont="1" applyFill="1" applyBorder="1" applyAlignment="1">
      <alignment horizontal="left" vertical="top"/>
    </xf>
    <xf numFmtId="187" fontId="89" fillId="5" borderId="9" xfId="1" applyNumberFormat="1" applyFont="1" applyFill="1" applyBorder="1" applyAlignment="1">
      <alignment horizontal="left" vertical="top"/>
    </xf>
    <xf numFmtId="0" fontId="82" fillId="5" borderId="7" xfId="0" applyFont="1" applyFill="1" applyBorder="1" applyAlignment="1">
      <alignment vertical="top"/>
    </xf>
    <xf numFmtId="0" fontId="82" fillId="5" borderId="9" xfId="0" applyFont="1" applyFill="1" applyBorder="1" applyAlignment="1">
      <alignment vertical="top"/>
    </xf>
    <xf numFmtId="187" fontId="91" fillId="0" borderId="12" xfId="1" applyNumberFormat="1" applyFont="1" applyFill="1" applyBorder="1" applyAlignment="1">
      <alignment vertical="top"/>
    </xf>
    <xf numFmtId="0" fontId="83" fillId="0" borderId="4" xfId="0" applyFont="1" applyBorder="1" applyAlignment="1">
      <alignment vertical="top"/>
    </xf>
    <xf numFmtId="0" fontId="77" fillId="0" borderId="12" xfId="0" applyFont="1" applyBorder="1" applyAlignment="1">
      <alignment vertical="top"/>
    </xf>
    <xf numFmtId="0" fontId="77" fillId="0" borderId="15" xfId="0" applyFont="1" applyBorder="1" applyAlignment="1">
      <alignment vertical="top"/>
    </xf>
    <xf numFmtId="0" fontId="77" fillId="0" borderId="1" xfId="0" applyFont="1" applyBorder="1" applyAlignment="1">
      <alignment horizontal="center" vertical="top"/>
    </xf>
    <xf numFmtId="0" fontId="77" fillId="0" borderId="10" xfId="0" applyFont="1" applyBorder="1" applyAlignment="1">
      <alignment horizontal="center" vertical="top"/>
    </xf>
    <xf numFmtId="0" fontId="77" fillId="0" borderId="12" xfId="0" applyFont="1" applyBorder="1" applyAlignment="1">
      <alignment horizontal="center" vertical="top"/>
    </xf>
    <xf numFmtId="0" fontId="77" fillId="0" borderId="15" xfId="0" applyFont="1" applyBorder="1" applyAlignment="1">
      <alignment horizontal="center" vertical="top"/>
    </xf>
    <xf numFmtId="0" fontId="77" fillId="0" borderId="14" xfId="0" applyFont="1" applyBorder="1" applyAlignment="1">
      <alignment horizontal="center" vertical="top"/>
    </xf>
    <xf numFmtId="0" fontId="113" fillId="0" borderId="0" xfId="0" applyFont="1" applyAlignment="1">
      <alignment horizontal="left" vertical="top"/>
    </xf>
    <xf numFmtId="187" fontId="114" fillId="0" borderId="12" xfId="1" applyNumberFormat="1" applyFont="1" applyBorder="1" applyAlignment="1">
      <alignment horizontal="center" vertical="top"/>
    </xf>
    <xf numFmtId="187" fontId="114" fillId="0" borderId="15" xfId="1" applyNumberFormat="1" applyFont="1" applyBorder="1" applyAlignment="1">
      <alignment horizontal="center" vertical="top"/>
    </xf>
    <xf numFmtId="187" fontId="114" fillId="0" borderId="14" xfId="1" applyNumberFormat="1" applyFont="1" applyBorder="1" applyAlignment="1">
      <alignment horizontal="center" vertical="top"/>
    </xf>
    <xf numFmtId="0" fontId="113" fillId="0" borderId="10" xfId="0" applyFont="1" applyBorder="1" applyAlignment="1">
      <alignment horizontal="center" vertical="top"/>
    </xf>
    <xf numFmtId="0" fontId="113" fillId="5" borderId="7" xfId="0" applyFont="1" applyFill="1" applyBorder="1" applyAlignment="1">
      <alignment horizontal="center" vertical="top"/>
    </xf>
    <xf numFmtId="0" fontId="77" fillId="0" borderId="0" xfId="0" applyFont="1" applyAlignment="1">
      <alignment horizontal="center" vertical="top"/>
    </xf>
    <xf numFmtId="0" fontId="81" fillId="0" borderId="11" xfId="0" applyFont="1" applyBorder="1" applyAlignment="1"/>
    <xf numFmtId="0" fontId="81" fillId="0" borderId="6" xfId="0" applyFont="1" applyBorder="1" applyAlignment="1"/>
    <xf numFmtId="0" fontId="93" fillId="0" borderId="12" xfId="0" applyFont="1" applyBorder="1" applyAlignment="1"/>
    <xf numFmtId="0" fontId="93" fillId="0" borderId="15" xfId="0" applyFont="1" applyBorder="1" applyAlignment="1"/>
    <xf numFmtId="0" fontId="93" fillId="0" borderId="14" xfId="0" applyFont="1" applyBorder="1" applyAlignment="1"/>
    <xf numFmtId="3" fontId="82" fillId="5" borderId="7" xfId="0" applyNumberFormat="1" applyFont="1" applyFill="1" applyBorder="1" applyAlignment="1">
      <alignment horizontal="center"/>
    </xf>
    <xf numFmtId="0" fontId="84" fillId="0" borderId="2" xfId="0" applyFont="1" applyBorder="1"/>
    <xf numFmtId="0" fontId="84" fillId="0" borderId="5" xfId="0" applyFont="1" applyBorder="1"/>
    <xf numFmtId="0" fontId="91" fillId="0" borderId="12" xfId="0" applyFont="1" applyBorder="1"/>
    <xf numFmtId="187" fontId="92" fillId="0" borderId="10" xfId="2" applyNumberFormat="1" applyFont="1" applyBorder="1" applyAlignment="1">
      <alignment horizontal="left" vertical="top"/>
    </xf>
    <xf numFmtId="187" fontId="92" fillId="0" borderId="5" xfId="2" applyNumberFormat="1" applyFont="1" applyBorder="1" applyAlignment="1">
      <alignment horizontal="left" vertical="top"/>
    </xf>
    <xf numFmtId="0" fontId="92" fillId="0" borderId="1" xfId="0" applyFont="1" applyBorder="1"/>
    <xf numFmtId="0" fontId="82" fillId="0" borderId="0" xfId="0" applyFont="1" applyAlignment="1">
      <alignment horizontal="right"/>
    </xf>
    <xf numFmtId="0" fontId="103" fillId="0" borderId="12" xfId="0" applyFont="1" applyBorder="1" applyAlignment="1">
      <alignment horizontal="center"/>
    </xf>
    <xf numFmtId="187" fontId="103" fillId="0" borderId="15" xfId="1" applyNumberFormat="1" applyFont="1" applyBorder="1" applyAlignment="1">
      <alignment vertical="top"/>
    </xf>
    <xf numFmtId="187" fontId="103" fillId="0" borderId="10" xfId="1" applyNumberFormat="1" applyFont="1" applyBorder="1" applyAlignment="1">
      <alignment horizontal="center" vertical="top"/>
    </xf>
    <xf numFmtId="3" fontId="103" fillId="0" borderId="15" xfId="0" applyNumberFormat="1" applyFont="1" applyBorder="1" applyAlignment="1">
      <alignment horizontal="center"/>
    </xf>
    <xf numFmtId="0" fontId="116" fillId="0" borderId="0" xfId="0" applyFont="1"/>
    <xf numFmtId="0" fontId="103" fillId="0" borderId="15" xfId="0" applyFont="1" applyBorder="1" applyAlignment="1">
      <alignment horizontal="center"/>
    </xf>
    <xf numFmtId="0" fontId="103" fillId="0" borderId="14" xfId="0" applyFont="1" applyBorder="1"/>
    <xf numFmtId="0" fontId="103" fillId="0" borderId="15" xfId="0" applyFont="1" applyBorder="1"/>
    <xf numFmtId="187" fontId="103" fillId="0" borderId="1" xfId="1" applyNumberFormat="1" applyFont="1" applyBorder="1" applyAlignment="1">
      <alignment vertical="top"/>
    </xf>
    <xf numFmtId="187" fontId="103" fillId="0" borderId="2" xfId="1" applyNumberFormat="1" applyFont="1" applyBorder="1" applyAlignment="1">
      <alignment horizontal="center" vertical="top"/>
    </xf>
    <xf numFmtId="3" fontId="103" fillId="0" borderId="12" xfId="0" applyNumberFormat="1" applyFont="1" applyBorder="1" applyAlignment="1">
      <alignment horizontal="center"/>
    </xf>
    <xf numFmtId="0" fontId="103" fillId="0" borderId="14" xfId="0" applyFont="1" applyBorder="1" applyAlignment="1">
      <alignment horizontal="center"/>
    </xf>
    <xf numFmtId="187" fontId="103" fillId="0" borderId="4" xfId="1" applyNumberFormat="1" applyFont="1" applyBorder="1" applyAlignment="1">
      <alignment vertical="top"/>
    </xf>
    <xf numFmtId="187" fontId="103" fillId="0" borderId="14" xfId="1" applyNumberFormat="1" applyFont="1" applyBorder="1" applyAlignment="1">
      <alignment horizontal="left" vertical="top"/>
    </xf>
    <xf numFmtId="187" fontId="103" fillId="0" borderId="5" xfId="1" applyNumberFormat="1" applyFont="1" applyBorder="1" applyAlignment="1">
      <alignment horizontal="left" vertical="top"/>
    </xf>
    <xf numFmtId="0" fontId="103" fillId="0" borderId="0" xfId="0" applyFont="1" applyAlignment="1">
      <alignment horizontal="left"/>
    </xf>
    <xf numFmtId="0" fontId="117" fillId="0" borderId="2" xfId="0" applyFont="1" applyBorder="1"/>
    <xf numFmtId="0" fontId="118" fillId="0" borderId="14" xfId="0" applyFont="1" applyBorder="1" applyAlignment="1">
      <alignment horizontal="center"/>
    </xf>
    <xf numFmtId="187" fontId="103" fillId="0" borderId="14" xfId="1" applyNumberFormat="1" applyFont="1" applyBorder="1" applyAlignment="1">
      <alignment vertical="top"/>
    </xf>
    <xf numFmtId="0" fontId="117" fillId="0" borderId="11" xfId="0" applyFont="1" applyBorder="1"/>
    <xf numFmtId="187" fontId="117" fillId="0" borderId="10" xfId="1" applyNumberFormat="1" applyFont="1" applyBorder="1" applyAlignment="1">
      <alignment vertical="top"/>
    </xf>
    <xf numFmtId="0" fontId="103" fillId="0" borderId="0" xfId="0" applyFont="1" applyBorder="1" applyAlignment="1">
      <alignment horizontal="center"/>
    </xf>
    <xf numFmtId="0" fontId="103" fillId="0" borderId="3" xfId="0" applyFont="1" applyBorder="1"/>
    <xf numFmtId="187" fontId="117" fillId="0" borderId="4" xfId="1" applyNumberFormat="1" applyFont="1" applyBorder="1" applyAlignment="1">
      <alignment horizontal="left" vertical="top"/>
    </xf>
    <xf numFmtId="0" fontId="103" fillId="0" borderId="5" xfId="0" applyFont="1" applyBorder="1" applyAlignment="1">
      <alignment horizontal="center"/>
    </xf>
    <xf numFmtId="0" fontId="103" fillId="0" borderId="14" xfId="0" applyFont="1" applyBorder="1" applyAlignment="1">
      <alignment horizontal="right"/>
    </xf>
    <xf numFmtId="0" fontId="103" fillId="0" borderId="6" xfId="0" applyFont="1" applyBorder="1"/>
    <xf numFmtId="187" fontId="83" fillId="0" borderId="1" xfId="1" applyNumberFormat="1" applyFont="1" applyBorder="1" applyAlignment="1">
      <alignment horizontal="center" vertical="top"/>
    </xf>
    <xf numFmtId="0" fontId="103" fillId="0" borderId="2" xfId="0" applyFont="1" applyBorder="1" applyAlignment="1">
      <alignment horizontal="left"/>
    </xf>
    <xf numFmtId="187" fontId="84" fillId="0" borderId="4" xfId="1" applyNumberFormat="1" applyFont="1" applyBorder="1" applyAlignment="1">
      <alignment horizontal="center" vertical="top"/>
    </xf>
    <xf numFmtId="0" fontId="103" fillId="0" borderId="5" xfId="0" applyFont="1" applyBorder="1"/>
    <xf numFmtId="187" fontId="103" fillId="0" borderId="10" xfId="1" applyNumberFormat="1" applyFont="1" applyBorder="1" applyAlignment="1">
      <alignment horizontal="left" vertical="top"/>
    </xf>
    <xf numFmtId="0" fontId="103" fillId="0" borderId="15" xfId="0" applyFont="1" applyBorder="1" applyAlignment="1">
      <alignment horizontal="left"/>
    </xf>
    <xf numFmtId="0" fontId="117" fillId="0" borderId="0" xfId="0" applyFont="1" applyBorder="1"/>
    <xf numFmtId="0" fontId="103" fillId="0" borderId="12" xfId="0" applyFont="1" applyBorder="1" applyAlignment="1">
      <alignment horizontal="left"/>
    </xf>
    <xf numFmtId="0" fontId="103" fillId="0" borderId="14" xfId="0" applyFont="1" applyBorder="1" applyAlignment="1">
      <alignment horizontal="left"/>
    </xf>
    <xf numFmtId="3" fontId="103" fillId="0" borderId="14" xfId="0" applyNumberFormat="1" applyFont="1" applyBorder="1" applyAlignment="1">
      <alignment horizontal="right"/>
    </xf>
    <xf numFmtId="3" fontId="82" fillId="5" borderId="14" xfId="0" applyNumberFormat="1" applyFont="1" applyFill="1" applyBorder="1" applyAlignment="1">
      <alignment horizontal="center"/>
    </xf>
    <xf numFmtId="0" fontId="82" fillId="5" borderId="7" xfId="0" applyFont="1" applyFill="1" applyBorder="1"/>
    <xf numFmtId="3" fontId="113" fillId="5" borderId="7" xfId="0" applyNumberFormat="1" applyFont="1" applyFill="1" applyBorder="1"/>
    <xf numFmtId="187" fontId="105" fillId="0" borderId="12" xfId="1" applyNumberFormat="1" applyFont="1" applyBorder="1" applyAlignment="1">
      <alignment horizontal="left" vertical="top"/>
    </xf>
    <xf numFmtId="187" fontId="89" fillId="5" borderId="7" xfId="1" applyNumberFormat="1" applyFont="1" applyFill="1" applyBorder="1" applyAlignment="1">
      <alignment horizontal="center" vertical="top"/>
    </xf>
    <xf numFmtId="187" fontId="83" fillId="0" borderId="15" xfId="0" applyNumberFormat="1" applyFont="1" applyBorder="1"/>
    <xf numFmtId="0" fontId="85" fillId="5" borderId="12" xfId="0" applyFont="1" applyFill="1" applyBorder="1" applyAlignment="1">
      <alignment horizontal="center"/>
    </xf>
    <xf numFmtId="0" fontId="85" fillId="5" borderId="14" xfId="0" applyFont="1" applyFill="1" applyBorder="1" applyAlignment="1">
      <alignment horizontal="center"/>
    </xf>
    <xf numFmtId="187" fontId="91" fillId="0" borderId="14" xfId="1" applyNumberFormat="1" applyFont="1" applyBorder="1" applyAlignment="1">
      <alignment horizontal="left" vertical="top"/>
    </xf>
    <xf numFmtId="3" fontId="81" fillId="0" borderId="14" xfId="0" applyNumberFormat="1" applyFont="1" applyBorder="1"/>
    <xf numFmtId="3" fontId="84" fillId="0" borderId="2" xfId="0" applyNumberFormat="1" applyFont="1" applyFill="1" applyBorder="1"/>
    <xf numFmtId="3" fontId="81" fillId="0" borderId="10" xfId="0" applyNumberFormat="1" applyFont="1" applyBorder="1" applyAlignment="1">
      <alignment horizontal="center"/>
    </xf>
    <xf numFmtId="3" fontId="81" fillId="0" borderId="12" xfId="0" applyNumberFormat="1" applyFont="1" applyFill="1" applyBorder="1" applyAlignment="1">
      <alignment horizontal="center"/>
    </xf>
    <xf numFmtId="3" fontId="81" fillId="0" borderId="5" xfId="0" applyNumberFormat="1" applyFont="1" applyBorder="1" applyAlignment="1">
      <alignment horizontal="center"/>
    </xf>
    <xf numFmtId="3" fontId="81" fillId="0" borderId="14" xfId="0" applyNumberFormat="1" applyFont="1" applyFill="1" applyBorder="1" applyAlignment="1">
      <alignment horizontal="center"/>
    </xf>
    <xf numFmtId="0" fontId="86" fillId="5" borderId="7" xfId="0" applyFont="1" applyFill="1" applyBorder="1" applyAlignment="1">
      <alignment horizontal="center"/>
    </xf>
    <xf numFmtId="0" fontId="84" fillId="5" borderId="7" xfId="0" applyFont="1" applyFill="1" applyBorder="1" applyAlignment="1">
      <alignment horizontal="center"/>
    </xf>
    <xf numFmtId="3" fontId="83" fillId="0" borderId="11" xfId="0" applyNumberFormat="1" applyFont="1" applyBorder="1" applyAlignment="1">
      <alignment horizontal="center"/>
    </xf>
    <xf numFmtId="187" fontId="92" fillId="0" borderId="0" xfId="1" applyNumberFormat="1" applyFont="1" applyBorder="1" applyAlignment="1">
      <alignment horizontal="left" vertical="top"/>
    </xf>
    <xf numFmtId="187" fontId="92" fillId="0" borderId="2" xfId="1" applyNumberFormat="1" applyFont="1" applyBorder="1" applyAlignment="1">
      <alignment horizontal="left" vertical="top"/>
    </xf>
    <xf numFmtId="3" fontId="83" fillId="0" borderId="0" xfId="0" applyNumberFormat="1" applyFont="1" applyBorder="1" applyAlignment="1">
      <alignment horizontal="center"/>
    </xf>
    <xf numFmtId="3" fontId="83" fillId="0" borderId="2" xfId="0" applyNumberFormat="1" applyFont="1" applyBorder="1" applyAlignment="1">
      <alignment horizontal="center"/>
    </xf>
    <xf numFmtId="49" fontId="85" fillId="5" borderId="7" xfId="0" applyNumberFormat="1" applyFont="1" applyFill="1" applyBorder="1" applyAlignment="1">
      <alignment horizontal="center"/>
    </xf>
    <xf numFmtId="187" fontId="86" fillId="5" borderId="7" xfId="1" applyNumberFormat="1" applyFont="1" applyFill="1" applyBorder="1" applyAlignment="1">
      <alignment horizontal="center"/>
    </xf>
    <xf numFmtId="187" fontId="113" fillId="5" borderId="7" xfId="1" applyNumberFormat="1" applyFont="1" applyFill="1" applyBorder="1" applyAlignment="1">
      <alignment horizontal="center"/>
    </xf>
    <xf numFmtId="187" fontId="86" fillId="5" borderId="13" xfId="1" applyNumberFormat="1" applyFont="1" applyFill="1" applyBorder="1" applyAlignment="1">
      <alignment horizontal="center"/>
    </xf>
    <xf numFmtId="0" fontId="83" fillId="5" borderId="12" xfId="0" applyFont="1" applyFill="1" applyBorder="1"/>
    <xf numFmtId="0" fontId="85" fillId="5" borderId="15" xfId="0" applyFont="1" applyFill="1" applyBorder="1" applyAlignment="1">
      <alignment horizontal="center"/>
    </xf>
    <xf numFmtId="0" fontId="83" fillId="5" borderId="7" xfId="0" applyFont="1" applyFill="1" applyBorder="1" applyAlignment="1">
      <alignment horizontal="center"/>
    </xf>
    <xf numFmtId="3" fontId="83" fillId="0" borderId="14" xfId="0" applyNumberFormat="1" applyFont="1" applyBorder="1"/>
    <xf numFmtId="3" fontId="83" fillId="0" borderId="5" xfId="0" applyNumberFormat="1" applyFont="1" applyBorder="1"/>
    <xf numFmtId="3" fontId="83" fillId="0" borderId="11" xfId="0" applyNumberFormat="1" applyFont="1" applyBorder="1"/>
    <xf numFmtId="3" fontId="83" fillId="0" borderId="3" xfId="0" applyNumberFormat="1" applyFont="1" applyBorder="1"/>
    <xf numFmtId="187" fontId="84" fillId="0" borderId="0" xfId="1" applyNumberFormat="1" applyFont="1" applyBorder="1" applyAlignment="1">
      <alignment vertical="top"/>
    </xf>
    <xf numFmtId="187" fontId="84" fillId="0" borderId="2" xfId="1" applyNumberFormat="1" applyFont="1" applyBorder="1" applyAlignment="1">
      <alignment vertical="top"/>
    </xf>
    <xf numFmtId="187" fontId="84" fillId="0" borderId="5" xfId="1" applyNumberFormat="1" applyFont="1" applyBorder="1" applyAlignment="1">
      <alignment vertical="top"/>
    </xf>
    <xf numFmtId="187" fontId="90" fillId="0" borderId="5" xfId="1" applyNumberFormat="1" applyFont="1" applyBorder="1" applyAlignment="1">
      <alignment horizontal="left" vertical="top"/>
    </xf>
    <xf numFmtId="3" fontId="83" fillId="0" borderId="6" xfId="0" applyNumberFormat="1" applyFont="1" applyBorder="1"/>
    <xf numFmtId="49" fontId="83" fillId="0" borderId="15" xfId="0" applyNumberFormat="1" applyFont="1" applyBorder="1" applyAlignment="1"/>
    <xf numFmtId="0" fontId="83" fillId="0" borderId="14" xfId="0" applyFont="1" applyBorder="1" applyAlignment="1"/>
    <xf numFmtId="0" fontId="82" fillId="0" borderId="0" xfId="0" applyFont="1" applyAlignment="1">
      <alignment horizontal="center"/>
    </xf>
    <xf numFmtId="0" fontId="81" fillId="5" borderId="7" xfId="0" applyFont="1" applyFill="1" applyBorder="1"/>
    <xf numFmtId="0" fontId="83" fillId="5" borderId="7" xfId="0" applyFont="1" applyFill="1" applyBorder="1"/>
    <xf numFmtId="0" fontId="82" fillId="5" borderId="7" xfId="0" applyFont="1" applyFill="1" applyBorder="1" applyAlignment="1">
      <alignment horizontal="left"/>
    </xf>
    <xf numFmtId="0" fontId="85" fillId="5" borderId="7" xfId="0" applyFont="1" applyFill="1" applyBorder="1" applyAlignment="1">
      <alignment horizontal="left"/>
    </xf>
    <xf numFmtId="0" fontId="95" fillId="0" borderId="15" xfId="0" applyFont="1" applyBorder="1"/>
    <xf numFmtId="0" fontId="82" fillId="5" borderId="14" xfId="0" applyFont="1" applyFill="1" applyBorder="1"/>
    <xf numFmtId="0" fontId="85" fillId="5" borderId="14" xfId="0" applyFont="1" applyFill="1" applyBorder="1"/>
    <xf numFmtId="0" fontId="86" fillId="5" borderId="14" xfId="0" applyFont="1" applyFill="1" applyBorder="1"/>
    <xf numFmtId="0" fontId="95" fillId="0" borderId="12" xfId="0" applyFont="1" applyBorder="1" applyAlignment="1"/>
    <xf numFmtId="49" fontId="95" fillId="0" borderId="15" xfId="0" applyNumberFormat="1" applyFont="1" applyBorder="1" applyAlignment="1"/>
    <xf numFmtId="0" fontId="95" fillId="0" borderId="15" xfId="0" applyFont="1" applyBorder="1" applyAlignment="1"/>
    <xf numFmtId="0" fontId="95" fillId="0" borderId="14" xfId="0" applyFont="1" applyBorder="1" applyAlignment="1"/>
    <xf numFmtId="0" fontId="78" fillId="0" borderId="12" xfId="0" applyFont="1" applyBorder="1" applyAlignment="1">
      <alignment horizontal="center"/>
    </xf>
    <xf numFmtId="0" fontId="77" fillId="5" borderId="12" xfId="0" applyFont="1" applyFill="1" applyBorder="1" applyAlignment="1">
      <alignment horizontal="center" vertical="top"/>
    </xf>
    <xf numFmtId="0" fontId="98" fillId="5" borderId="12" xfId="0" applyFont="1" applyFill="1" applyBorder="1" applyAlignment="1">
      <alignment vertical="top"/>
    </xf>
    <xf numFmtId="0" fontId="97" fillId="5" borderId="12" xfId="0" applyFont="1" applyFill="1" applyBorder="1" applyAlignment="1">
      <alignment horizontal="center" vertical="top"/>
    </xf>
    <xf numFmtId="0" fontId="113" fillId="5" borderId="15" xfId="0" applyFont="1" applyFill="1" applyBorder="1" applyAlignment="1">
      <alignment horizontal="center" vertical="top"/>
    </xf>
    <xf numFmtId="0" fontId="97" fillId="5" borderId="15" xfId="0" applyFont="1" applyFill="1" applyBorder="1" applyAlignment="1">
      <alignment horizontal="center" vertical="top"/>
    </xf>
    <xf numFmtId="0" fontId="113" fillId="5" borderId="14" xfId="0" applyFont="1" applyFill="1" applyBorder="1" applyAlignment="1">
      <alignment horizontal="center" vertical="top"/>
    </xf>
    <xf numFmtId="0" fontId="97" fillId="5" borderId="14" xfId="0" applyFont="1" applyFill="1" applyBorder="1" applyAlignment="1">
      <alignment horizontal="center" vertical="top"/>
    </xf>
    <xf numFmtId="0" fontId="81" fillId="5" borderId="12" xfId="0" applyFont="1" applyFill="1" applyBorder="1" applyAlignment="1">
      <alignment vertical="top"/>
    </xf>
    <xf numFmtId="0" fontId="82" fillId="5" borderId="12" xfId="0" applyFont="1" applyFill="1" applyBorder="1" applyAlignment="1">
      <alignment horizontal="center" vertical="top"/>
    </xf>
    <xf numFmtId="0" fontId="82" fillId="5" borderId="15" xfId="0" applyFont="1" applyFill="1" applyBorder="1" applyAlignment="1">
      <alignment horizontal="center" vertical="top"/>
    </xf>
    <xf numFmtId="0" fontId="82" fillId="5" borderId="14" xfId="0" applyFont="1" applyFill="1" applyBorder="1" applyAlignment="1">
      <alignment horizontal="center" vertical="top"/>
    </xf>
    <xf numFmtId="0" fontId="78" fillId="5" borderId="12" xfId="0" applyFont="1" applyFill="1" applyBorder="1" applyAlignment="1">
      <alignment horizontal="center" vertical="top"/>
    </xf>
    <xf numFmtId="0" fontId="88" fillId="5" borderId="15" xfId="0" applyFont="1" applyFill="1" applyBorder="1" applyAlignment="1">
      <alignment horizontal="center" vertical="top"/>
    </xf>
    <xf numFmtId="0" fontId="88" fillId="5" borderId="14" xfId="0" applyFont="1" applyFill="1" applyBorder="1" applyAlignment="1">
      <alignment horizontal="center" vertical="top"/>
    </xf>
    <xf numFmtId="187" fontId="114" fillId="0" borderId="15" xfId="1" applyNumberFormat="1" applyFont="1" applyFill="1" applyBorder="1" applyAlignment="1">
      <alignment horizontal="left" vertical="top"/>
    </xf>
    <xf numFmtId="0" fontId="78" fillId="0" borderId="15" xfId="0" applyFont="1" applyBorder="1" applyAlignment="1">
      <alignment vertical="top"/>
    </xf>
    <xf numFmtId="187" fontId="119" fillId="5" borderId="7" xfId="1" applyNumberFormat="1" applyFont="1" applyFill="1" applyBorder="1" applyAlignment="1">
      <alignment horizontal="left" vertical="top"/>
    </xf>
    <xf numFmtId="3" fontId="88" fillId="5" borderId="7" xfId="0" applyNumberFormat="1" applyFont="1" applyFill="1" applyBorder="1" applyAlignment="1">
      <alignment vertical="top"/>
    </xf>
    <xf numFmtId="187" fontId="90" fillId="0" borderId="6" xfId="1" applyNumberFormat="1" applyFont="1" applyFill="1" applyBorder="1" applyAlignment="1">
      <alignment vertical="top"/>
    </xf>
    <xf numFmtId="187" fontId="90" fillId="0" borderId="6" xfId="1" applyNumberFormat="1" applyFont="1" applyFill="1" applyBorder="1" applyAlignment="1">
      <alignment horizontal="left" vertical="top"/>
    </xf>
    <xf numFmtId="187" fontId="92" fillId="0" borderId="4" xfId="1" applyNumberFormat="1" applyFont="1" applyFill="1" applyBorder="1" applyAlignment="1">
      <alignment horizontal="left" vertical="top"/>
    </xf>
    <xf numFmtId="3" fontId="81" fillId="0" borderId="12" xfId="0" applyNumberFormat="1" applyFont="1" applyBorder="1" applyAlignment="1"/>
    <xf numFmtId="187" fontId="81" fillId="0" borderId="15" xfId="1" applyNumberFormat="1" applyFont="1" applyBorder="1" applyAlignment="1"/>
    <xf numFmtId="3" fontId="81" fillId="0" borderId="15" xfId="0" applyNumberFormat="1" applyFont="1" applyBorder="1" applyAlignment="1"/>
    <xf numFmtId="187" fontId="84" fillId="0" borderId="14" xfId="1" applyNumberFormat="1" applyFont="1" applyBorder="1" applyAlignment="1">
      <alignment vertical="top"/>
    </xf>
    <xf numFmtId="187" fontId="77" fillId="0" borderId="12" xfId="1" applyNumberFormat="1" applyFont="1" applyBorder="1" applyAlignment="1">
      <alignment horizontal="left" vertical="top"/>
    </xf>
    <xf numFmtId="187" fontId="77" fillId="0" borderId="14" xfId="1" applyNumberFormat="1" applyFont="1" applyBorder="1" applyAlignment="1">
      <alignment horizontal="left" vertical="top"/>
    </xf>
    <xf numFmtId="3" fontId="78" fillId="0" borderId="15" xfId="0" applyNumberFormat="1" applyFont="1" applyBorder="1" applyAlignment="1">
      <alignment horizontal="right"/>
    </xf>
    <xf numFmtId="3" fontId="93" fillId="0" borderId="14" xfId="0" applyNumberFormat="1" applyFont="1" applyBorder="1" applyAlignment="1">
      <alignment horizontal="left"/>
    </xf>
    <xf numFmtId="0" fontId="96" fillId="2" borderId="0" xfId="0" applyFont="1" applyFill="1" applyBorder="1" applyAlignment="1">
      <alignment horizontal="center"/>
    </xf>
    <xf numFmtId="3" fontId="88" fillId="2" borderId="0" xfId="0" applyNumberFormat="1" applyFont="1" applyFill="1" applyBorder="1" applyAlignment="1">
      <alignment horizontal="center"/>
    </xf>
    <xf numFmtId="3" fontId="86" fillId="2" borderId="0" xfId="0" applyNumberFormat="1" applyFont="1" applyFill="1" applyBorder="1" applyAlignment="1">
      <alignment horizontal="center"/>
    </xf>
    <xf numFmtId="0" fontId="93" fillId="2" borderId="0" xfId="0" applyFont="1" applyFill="1" applyAlignment="1">
      <alignment horizontal="left"/>
    </xf>
    <xf numFmtId="0" fontId="93" fillId="2" borderId="0" xfId="0" applyFont="1" applyFill="1"/>
    <xf numFmtId="187" fontId="114" fillId="0" borderId="12" xfId="6" applyNumberFormat="1" applyFont="1" applyBorder="1" applyAlignment="1">
      <alignment horizontal="left" vertical="top"/>
    </xf>
    <xf numFmtId="187" fontId="91" fillId="0" borderId="10" xfId="7" applyNumberFormat="1" applyFont="1" applyBorder="1" applyAlignment="1">
      <alignment horizontal="left" vertical="top"/>
    </xf>
    <xf numFmtId="187" fontId="120" fillId="0" borderId="10" xfId="5" applyNumberFormat="1" applyFont="1" applyBorder="1" applyAlignment="1">
      <alignment horizontal="left" vertical="top"/>
    </xf>
    <xf numFmtId="3" fontId="113" fillId="5" borderId="7" xfId="0" applyNumberFormat="1" applyFont="1" applyFill="1" applyBorder="1" applyAlignment="1">
      <alignment horizontal="center"/>
    </xf>
    <xf numFmtId="187" fontId="84" fillId="0" borderId="12" xfId="1" applyNumberFormat="1" applyFont="1" applyBorder="1" applyAlignment="1">
      <alignment vertical="top"/>
    </xf>
    <xf numFmtId="187" fontId="112" fillId="5" borderId="7" xfId="1" applyNumberFormat="1" applyFont="1" applyFill="1" applyBorder="1" applyAlignment="1">
      <alignment horizontal="center"/>
    </xf>
    <xf numFmtId="0" fontId="92" fillId="0" borderId="4" xfId="0" applyFont="1" applyBorder="1"/>
    <xf numFmtId="0" fontId="92" fillId="0" borderId="10" xfId="0" applyFont="1" applyBorder="1"/>
    <xf numFmtId="0" fontId="92" fillId="0" borderId="14" xfId="0" applyFont="1" applyBorder="1"/>
    <xf numFmtId="187" fontId="92" fillId="0" borderId="4" xfId="2" applyNumberFormat="1" applyFont="1" applyBorder="1" applyAlignment="1">
      <alignment horizontal="left" vertical="top"/>
    </xf>
    <xf numFmtId="0" fontId="114" fillId="0" borderId="12" xfId="0" applyFont="1" applyBorder="1"/>
    <xf numFmtId="3" fontId="81" fillId="0" borderId="0" xfId="0" applyNumberFormat="1" applyFont="1"/>
    <xf numFmtId="187" fontId="95" fillId="0" borderId="15" xfId="1" applyNumberFormat="1" applyFont="1" applyBorder="1" applyAlignment="1">
      <alignment vertical="top"/>
    </xf>
    <xf numFmtId="0" fontId="77" fillId="0" borderId="12" xfId="0" applyFont="1" applyBorder="1" applyAlignment="1"/>
    <xf numFmtId="0" fontId="77" fillId="0" borderId="15" xfId="0" applyFont="1" applyBorder="1" applyAlignment="1"/>
    <xf numFmtId="0" fontId="77" fillId="0" borderId="15" xfId="0" applyFont="1" applyBorder="1" applyAlignment="1">
      <alignment horizontal="center"/>
    </xf>
    <xf numFmtId="0" fontId="121" fillId="0" borderId="15" xfId="0" applyFont="1" applyBorder="1" applyAlignment="1">
      <alignment horizontal="left"/>
    </xf>
    <xf numFmtId="44" fontId="79" fillId="0" borderId="0" xfId="25" applyFont="1"/>
    <xf numFmtId="44" fontId="80" fillId="0" borderId="0" xfId="25" applyFont="1" applyAlignment="1">
      <alignment horizontal="center"/>
    </xf>
    <xf numFmtId="0" fontId="77" fillId="0" borderId="0" xfId="0" applyFont="1" applyBorder="1" applyAlignment="1">
      <alignment horizontal="center"/>
    </xf>
    <xf numFmtId="0" fontId="78" fillId="0" borderId="15" xfId="0" applyFont="1" applyBorder="1" applyAlignment="1">
      <alignment horizontal="center"/>
    </xf>
    <xf numFmtId="0" fontId="77" fillId="0" borderId="11" xfId="0" applyFont="1" applyBorder="1"/>
    <xf numFmtId="0" fontId="77" fillId="0" borderId="6" xfId="0" applyFont="1" applyBorder="1"/>
    <xf numFmtId="3" fontId="122" fillId="3" borderId="7" xfId="0" applyNumberFormat="1" applyFont="1" applyFill="1" applyBorder="1" applyAlignment="1">
      <alignment horizontal="center"/>
    </xf>
    <xf numFmtId="0" fontId="123" fillId="0" borderId="12" xfId="0" applyFont="1" applyBorder="1" applyAlignment="1">
      <alignment horizontal="center"/>
    </xf>
    <xf numFmtId="0" fontId="123" fillId="0" borderId="12" xfId="0" applyFont="1" applyBorder="1"/>
    <xf numFmtId="3" fontId="123" fillId="0" borderId="12" xfId="0" applyNumberFormat="1" applyFont="1" applyBorder="1" applyAlignment="1">
      <alignment horizontal="center"/>
    </xf>
    <xf numFmtId="0" fontId="123" fillId="0" borderId="12" xfId="0" applyFont="1" applyBorder="1" applyAlignment="1">
      <alignment horizontal="left"/>
    </xf>
    <xf numFmtId="0" fontId="123" fillId="0" borderId="0" xfId="0" applyFont="1"/>
    <xf numFmtId="0" fontId="123" fillId="0" borderId="15" xfId="0" applyFont="1" applyBorder="1"/>
    <xf numFmtId="0" fontId="123" fillId="0" borderId="15" xfId="0" applyFont="1" applyBorder="1" applyAlignment="1">
      <alignment horizontal="center"/>
    </xf>
    <xf numFmtId="0" fontId="123" fillId="0" borderId="15" xfId="0" applyFont="1" applyBorder="1" applyAlignment="1">
      <alignment horizontal="left"/>
    </xf>
    <xf numFmtId="0" fontId="123" fillId="0" borderId="14" xfId="0" applyFont="1" applyBorder="1"/>
    <xf numFmtId="0" fontId="123" fillId="0" borderId="14" xfId="0" applyFont="1" applyBorder="1" applyAlignment="1">
      <alignment horizontal="center"/>
    </xf>
    <xf numFmtId="0" fontId="123" fillId="0" borderId="14" xfId="0" applyFont="1" applyBorder="1" applyAlignment="1">
      <alignment horizontal="left"/>
    </xf>
    <xf numFmtId="3" fontId="124" fillId="0" borderId="12" xfId="0" applyNumberFormat="1" applyFont="1" applyBorder="1" applyAlignment="1">
      <alignment horizontal="center"/>
    </xf>
    <xf numFmtId="0" fontId="124" fillId="0" borderId="15" xfId="0" applyFont="1" applyBorder="1" applyAlignment="1">
      <alignment horizontal="center"/>
    </xf>
    <xf numFmtId="3" fontId="77" fillId="0" borderId="15" xfId="0" applyNumberFormat="1" applyFont="1" applyBorder="1" applyAlignment="1">
      <alignment horizontal="center"/>
    </xf>
    <xf numFmtId="3" fontId="77" fillId="0" borderId="15" xfId="0" applyNumberFormat="1" applyFont="1" applyBorder="1"/>
    <xf numFmtId="0" fontId="78" fillId="0" borderId="15" xfId="0" applyFont="1" applyBorder="1" applyAlignment="1">
      <alignment horizontal="left"/>
    </xf>
    <xf numFmtId="0" fontId="78" fillId="0" borderId="14" xfId="0" applyFont="1" applyBorder="1" applyAlignment="1">
      <alignment horizontal="center"/>
    </xf>
    <xf numFmtId="187" fontId="95" fillId="0" borderId="15" xfId="1" applyNumberFormat="1" applyFont="1" applyBorder="1" applyAlignment="1">
      <alignment horizontal="left" vertical="top"/>
    </xf>
    <xf numFmtId="187" fontId="95" fillId="0" borderId="14" xfId="1" applyNumberFormat="1" applyFont="1" applyBorder="1" applyAlignment="1">
      <alignment horizontal="left" vertical="top"/>
    </xf>
    <xf numFmtId="3" fontId="125" fillId="3" borderId="7" xfId="0" applyNumberFormat="1" applyFont="1" applyFill="1" applyBorder="1" applyAlignment="1">
      <alignment horizontal="center"/>
    </xf>
    <xf numFmtId="0" fontId="81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93" fillId="5" borderId="0" xfId="0" applyFont="1" applyFill="1"/>
    <xf numFmtId="0" fontId="96" fillId="6" borderId="8" xfId="0" applyFont="1" applyFill="1" applyBorder="1"/>
    <xf numFmtId="0" fontId="96" fillId="6" borderId="13" xfId="0" applyFont="1" applyFill="1" applyBorder="1"/>
    <xf numFmtId="0" fontId="96" fillId="6" borderId="12" xfId="0" applyFont="1" applyFill="1" applyBorder="1" applyAlignment="1">
      <alignment horizontal="center"/>
    </xf>
    <xf numFmtId="0" fontId="96" fillId="6" borderId="14" xfId="0" applyFont="1" applyFill="1" applyBorder="1" applyAlignment="1">
      <alignment horizontal="center"/>
    </xf>
    <xf numFmtId="0" fontId="96" fillId="6" borderId="15" xfId="0" applyFont="1" applyFill="1" applyBorder="1" applyAlignment="1">
      <alignment horizontal="center"/>
    </xf>
    <xf numFmtId="0" fontId="80" fillId="6" borderId="7" xfId="0" applyFont="1" applyFill="1" applyBorder="1" applyAlignment="1">
      <alignment horizontal="center"/>
    </xf>
    <xf numFmtId="0" fontId="86" fillId="6" borderId="7" xfId="0" applyFont="1" applyFill="1" applyBorder="1" applyAlignment="1">
      <alignment horizontal="center"/>
    </xf>
    <xf numFmtId="187" fontId="112" fillId="6" borderId="7" xfId="1" applyNumberFormat="1" applyFont="1" applyFill="1" applyBorder="1" applyAlignment="1">
      <alignment horizontal="center"/>
    </xf>
    <xf numFmtId="187" fontId="88" fillId="6" borderId="7" xfId="1" applyNumberFormat="1" applyFont="1" applyFill="1" applyBorder="1" applyAlignment="1">
      <alignment horizontal="center"/>
    </xf>
    <xf numFmtId="187" fontId="86" fillId="6" borderId="7" xfId="1" applyNumberFormat="1" applyFont="1" applyFill="1" applyBorder="1" applyAlignment="1">
      <alignment horizontal="center"/>
    </xf>
    <xf numFmtId="0" fontId="82" fillId="6" borderId="7" xfId="0" applyFont="1" applyFill="1" applyBorder="1" applyAlignment="1">
      <alignment horizontal="center"/>
    </xf>
    <xf numFmtId="3" fontId="88" fillId="6" borderId="7" xfId="0" applyNumberFormat="1" applyFont="1" applyFill="1" applyBorder="1"/>
    <xf numFmtId="3" fontId="78" fillId="0" borderId="14" xfId="0" applyNumberFormat="1" applyFont="1" applyBorder="1" applyAlignment="1">
      <alignment horizontal="center"/>
    </xf>
    <xf numFmtId="3" fontId="83" fillId="0" borderId="14" xfId="0" applyNumberFormat="1" applyFont="1" applyBorder="1" applyAlignment="1">
      <alignment horizontal="center"/>
    </xf>
    <xf numFmtId="0" fontId="80" fillId="6" borderId="8" xfId="0" applyFont="1" applyFill="1" applyBorder="1" applyAlignment="1">
      <alignment horizontal="center"/>
    </xf>
    <xf numFmtId="3" fontId="86" fillId="6" borderId="7" xfId="0" applyNumberFormat="1" applyFont="1" applyFill="1" applyBorder="1" applyAlignment="1">
      <alignment horizontal="center"/>
    </xf>
    <xf numFmtId="0" fontId="85" fillId="6" borderId="7" xfId="0" applyFont="1" applyFill="1" applyBorder="1" applyAlignment="1">
      <alignment horizontal="center"/>
    </xf>
    <xf numFmtId="3" fontId="88" fillId="6" borderId="7" xfId="0" applyNumberFormat="1" applyFont="1" applyFill="1" applyBorder="1" applyAlignment="1">
      <alignment horizontal="center"/>
    </xf>
    <xf numFmtId="0" fontId="85" fillId="0" borderId="15" xfId="0" applyFont="1" applyBorder="1" applyAlignment="1">
      <alignment horizontal="left"/>
    </xf>
    <xf numFmtId="0" fontId="85" fillId="0" borderId="12" xfId="0" applyFont="1" applyBorder="1" applyAlignment="1">
      <alignment horizontal="left"/>
    </xf>
    <xf numFmtId="0" fontId="82" fillId="6" borderId="7" xfId="0" applyFont="1" applyFill="1" applyBorder="1" applyAlignment="1">
      <alignment horizontal="center"/>
    </xf>
    <xf numFmtId="0" fontId="82" fillId="6" borderId="8" xfId="0" applyFont="1" applyFill="1" applyBorder="1"/>
    <xf numFmtId="0" fontId="82" fillId="6" borderId="13" xfId="0" applyFont="1" applyFill="1" applyBorder="1"/>
    <xf numFmtId="0" fontId="82" fillId="6" borderId="12" xfId="0" applyFont="1" applyFill="1" applyBorder="1" applyAlignment="1">
      <alignment horizontal="center"/>
    </xf>
    <xf numFmtId="0" fontId="82" fillId="6" borderId="14" xfId="0" applyFont="1" applyFill="1" applyBorder="1" applyAlignment="1">
      <alignment horizontal="center"/>
    </xf>
    <xf numFmtId="3" fontId="85" fillId="6" borderId="7" xfId="0" applyNumberFormat="1" applyFont="1" applyFill="1" applyBorder="1" applyAlignment="1">
      <alignment horizontal="center"/>
    </xf>
    <xf numFmtId="3" fontId="82" fillId="6" borderId="7" xfId="0" applyNumberFormat="1" applyFont="1" applyFill="1" applyBorder="1" applyAlignment="1">
      <alignment horizontal="center"/>
    </xf>
    <xf numFmtId="0" fontId="82" fillId="0" borderId="12" xfId="0" applyFont="1" applyBorder="1"/>
    <xf numFmtId="0" fontId="82" fillId="0" borderId="15" xfId="0" applyFont="1" applyBorder="1"/>
    <xf numFmtId="0" fontId="82" fillId="5" borderId="8" xfId="0" applyFont="1" applyFill="1" applyBorder="1" applyAlignment="1">
      <alignment horizontal="center"/>
    </xf>
    <xf numFmtId="0" fontId="82" fillId="5" borderId="9" xfId="0" applyFont="1" applyFill="1" applyBorder="1" applyAlignment="1">
      <alignment horizontal="center"/>
    </xf>
    <xf numFmtId="0" fontId="82" fillId="5" borderId="13" xfId="0" applyFont="1" applyFill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5" fillId="6" borderId="8" xfId="0" applyFont="1" applyFill="1" applyBorder="1" applyAlignment="1">
      <alignment horizontal="center"/>
    </xf>
    <xf numFmtId="187" fontId="85" fillId="6" borderId="7" xfId="1" applyNumberFormat="1" applyFont="1" applyFill="1" applyBorder="1" applyAlignment="1">
      <alignment horizontal="center"/>
    </xf>
    <xf numFmtId="0" fontId="81" fillId="0" borderId="14" xfId="0" applyFont="1" applyBorder="1" applyAlignment="1">
      <alignment horizontal="right" vertical="top" textRotation="180"/>
    </xf>
    <xf numFmtId="0" fontId="81" fillId="0" borderId="0" xfId="0" applyFont="1" applyBorder="1" applyAlignment="1">
      <alignment horizontal="right" vertical="top" textRotation="180"/>
    </xf>
    <xf numFmtId="49" fontId="85" fillId="6" borderId="7" xfId="1" applyNumberFormat="1" applyFont="1" applyFill="1" applyBorder="1" applyAlignment="1">
      <alignment horizontal="center"/>
    </xf>
    <xf numFmtId="187" fontId="77" fillId="0" borderId="15" xfId="1" applyNumberFormat="1" applyFont="1" applyBorder="1" applyAlignment="1">
      <alignment horizontal="center"/>
    </xf>
    <xf numFmtId="0" fontId="81" fillId="5" borderId="14" xfId="0" applyFont="1" applyFill="1" applyBorder="1" applyAlignment="1">
      <alignment horizontal="right" vertical="top" textRotation="180"/>
    </xf>
    <xf numFmtId="0" fontId="81" fillId="5" borderId="7" xfId="0" applyFont="1" applyFill="1" applyBorder="1" applyAlignment="1">
      <alignment horizontal="right" vertical="top" textRotation="180"/>
    </xf>
    <xf numFmtId="0" fontId="81" fillId="2" borderId="0" xfId="0" applyFont="1" applyFill="1" applyBorder="1" applyAlignment="1">
      <alignment horizontal="right" vertical="top" textRotation="180"/>
    </xf>
    <xf numFmtId="0" fontId="84" fillId="2" borderId="0" xfId="0" applyFont="1" applyFill="1" applyBorder="1" applyAlignment="1">
      <alignment horizontal="right" vertical="top" textRotation="180"/>
    </xf>
    <xf numFmtId="0" fontId="84" fillId="5" borderId="7" xfId="0" applyFont="1" applyFill="1" applyBorder="1" applyAlignment="1">
      <alignment horizontal="right" vertical="top" textRotation="180"/>
    </xf>
    <xf numFmtId="0" fontId="84" fillId="2" borderId="14" xfId="0" applyFont="1" applyFill="1" applyBorder="1" applyAlignment="1">
      <alignment horizontal="right" vertical="top" textRotation="180"/>
    </xf>
    <xf numFmtId="187" fontId="83" fillId="0" borderId="0" xfId="1" applyNumberFormat="1" applyFont="1" applyBorder="1" applyAlignment="1">
      <alignment horizontal="left" vertical="top"/>
    </xf>
    <xf numFmtId="187" fontId="83" fillId="0" borderId="0" xfId="3" applyNumberFormat="1" applyFont="1" applyBorder="1" applyAlignment="1">
      <alignment horizontal="left" vertical="top"/>
    </xf>
    <xf numFmtId="0" fontId="85" fillId="2" borderId="0" xfId="0" applyFont="1" applyFill="1" applyBorder="1" applyAlignment="1">
      <alignment horizontal="center"/>
    </xf>
    <xf numFmtId="0" fontId="83" fillId="2" borderId="0" xfId="0" applyFont="1" applyFill="1" applyBorder="1" applyAlignment="1">
      <alignment horizontal="center"/>
    </xf>
    <xf numFmtId="3" fontId="85" fillId="2" borderId="0" xfId="0" applyNumberFormat="1" applyFont="1" applyFill="1" applyBorder="1" applyAlignment="1">
      <alignment horizontal="center"/>
    </xf>
    <xf numFmtId="0" fontId="83" fillId="2" borderId="0" xfId="0" applyFont="1" applyFill="1" applyAlignment="1">
      <alignment horizontal="left"/>
    </xf>
    <xf numFmtId="0" fontId="83" fillId="2" borderId="0" xfId="0" applyFont="1" applyFill="1"/>
    <xf numFmtId="0" fontId="82" fillId="2" borderId="0" xfId="0" applyFont="1" applyFill="1" applyBorder="1" applyAlignment="1">
      <alignment horizontal="center"/>
    </xf>
    <xf numFmtId="0" fontId="82" fillId="2" borderId="0" xfId="0" applyFont="1" applyFill="1" applyBorder="1" applyAlignment="1">
      <alignment horizontal="left"/>
    </xf>
    <xf numFmtId="0" fontId="85" fillId="2" borderId="0" xfId="0" applyFont="1" applyFill="1" applyBorder="1" applyAlignment="1">
      <alignment horizontal="left"/>
    </xf>
    <xf numFmtId="3" fontId="82" fillId="2" borderId="0" xfId="0" applyNumberFormat="1" applyFont="1" applyFill="1" applyBorder="1" applyAlignment="1">
      <alignment horizontal="center"/>
    </xf>
    <xf numFmtId="0" fontId="82" fillId="2" borderId="0" xfId="0" applyFont="1" applyFill="1"/>
    <xf numFmtId="0" fontId="113" fillId="5" borderId="12" xfId="0" applyFont="1" applyFill="1" applyBorder="1" applyAlignment="1">
      <alignment horizontal="center"/>
    </xf>
    <xf numFmtId="0" fontId="113" fillId="5" borderId="15" xfId="0" applyFont="1" applyFill="1" applyBorder="1" applyAlignment="1">
      <alignment horizontal="center"/>
    </xf>
    <xf numFmtId="0" fontId="84" fillId="0" borderId="0" xfId="0" applyFont="1" applyAlignment="1">
      <alignment horizontal="center" textRotation="180"/>
    </xf>
    <xf numFmtId="0" fontId="84" fillId="3" borderId="7" xfId="0" applyFont="1" applyFill="1" applyBorder="1" applyAlignment="1">
      <alignment horizontal="center" textRotation="180"/>
    </xf>
    <xf numFmtId="0" fontId="82" fillId="3" borderId="12" xfId="0" applyFont="1" applyFill="1" applyBorder="1" applyAlignment="1">
      <alignment horizontal="center"/>
    </xf>
    <xf numFmtId="0" fontId="82" fillId="3" borderId="8" xfId="0" applyFont="1" applyFill="1" applyBorder="1" applyAlignment="1">
      <alignment horizontal="center"/>
    </xf>
    <xf numFmtId="0" fontId="82" fillId="3" borderId="9" xfId="0" applyFont="1" applyFill="1" applyBorder="1" applyAlignment="1">
      <alignment horizontal="center"/>
    </xf>
    <xf numFmtId="0" fontId="82" fillId="3" borderId="13" xfId="0" applyFont="1" applyFill="1" applyBorder="1" applyAlignment="1">
      <alignment horizontal="center"/>
    </xf>
    <xf numFmtId="0" fontId="85" fillId="3" borderId="12" xfId="0" applyFont="1" applyFill="1" applyBorder="1" applyAlignment="1">
      <alignment horizontal="center"/>
    </xf>
    <xf numFmtId="0" fontId="113" fillId="3" borderId="12" xfId="0" applyFont="1" applyFill="1" applyBorder="1" applyAlignment="1">
      <alignment horizontal="center"/>
    </xf>
    <xf numFmtId="0" fontId="82" fillId="3" borderId="15" xfId="0" applyFont="1" applyFill="1" applyBorder="1" applyAlignment="1">
      <alignment horizontal="center"/>
    </xf>
    <xf numFmtId="0" fontId="85" fillId="3" borderId="15" xfId="0" applyFont="1" applyFill="1" applyBorder="1" applyAlignment="1">
      <alignment horizontal="center"/>
    </xf>
    <xf numFmtId="0" fontId="113" fillId="3" borderId="15" xfId="0" applyFont="1" applyFill="1" applyBorder="1" applyAlignment="1">
      <alignment horizontal="center"/>
    </xf>
    <xf numFmtId="0" fontId="78" fillId="0" borderId="0" xfId="0" applyFont="1" applyAlignment="1">
      <alignment horizontal="center" textRotation="180"/>
    </xf>
    <xf numFmtId="0" fontId="91" fillId="0" borderId="12" xfId="0" applyFont="1" applyBorder="1" applyAlignment="1">
      <alignment horizontal="left"/>
    </xf>
    <xf numFmtId="0" fontId="91" fillId="0" borderId="15" xfId="0" applyFont="1" applyBorder="1" applyAlignment="1">
      <alignment horizontal="left"/>
    </xf>
    <xf numFmtId="0" fontId="81" fillId="3" borderId="12" xfId="0" applyFont="1" applyFill="1" applyBorder="1"/>
    <xf numFmtId="0" fontId="82" fillId="3" borderId="14" xfId="0" applyFont="1" applyFill="1" applyBorder="1" applyAlignment="1">
      <alignment horizontal="center"/>
    </xf>
    <xf numFmtId="0" fontId="92" fillId="0" borderId="12" xfId="0" applyFont="1" applyBorder="1" applyAlignment="1">
      <alignment horizontal="center"/>
    </xf>
    <xf numFmtId="0" fontId="82" fillId="3" borderId="7" xfId="0" applyFont="1" applyFill="1" applyBorder="1"/>
    <xf numFmtId="0" fontId="82" fillId="3" borderId="0" xfId="0" applyFont="1" applyFill="1"/>
    <xf numFmtId="0" fontId="95" fillId="0" borderId="14" xfId="0" applyFont="1" applyBorder="1"/>
    <xf numFmtId="0" fontId="81" fillId="0" borderId="1" xfId="0" applyFont="1" applyBorder="1" applyAlignment="1">
      <alignment horizontal="center"/>
    </xf>
    <xf numFmtId="0" fontId="81" fillId="0" borderId="3" xfId="0" applyFont="1" applyBorder="1" applyAlignment="1">
      <alignment horizontal="left"/>
    </xf>
    <xf numFmtId="187" fontId="126" fillId="0" borderId="14" xfId="1" applyNumberFormat="1" applyFont="1" applyBorder="1" applyAlignment="1">
      <alignment vertical="top"/>
    </xf>
    <xf numFmtId="187" fontId="126" fillId="0" borderId="14" xfId="1" applyNumberFormat="1" applyFont="1" applyFill="1" applyBorder="1" applyAlignment="1">
      <alignment vertical="top"/>
    </xf>
    <xf numFmtId="187" fontId="105" fillId="0" borderId="12" xfId="1" applyNumberFormat="1" applyFont="1" applyFill="1" applyBorder="1" applyAlignment="1">
      <alignment horizontal="left" vertical="top"/>
    </xf>
    <xf numFmtId="187" fontId="92" fillId="0" borderId="0" xfId="2" applyNumberFormat="1" applyFont="1" applyBorder="1" applyAlignment="1">
      <alignment horizontal="left" vertical="top"/>
    </xf>
    <xf numFmtId="187" fontId="92" fillId="0" borderId="15" xfId="2" applyNumberFormat="1" applyFont="1" applyBorder="1" applyAlignment="1">
      <alignment horizontal="left" vertical="top"/>
    </xf>
    <xf numFmtId="187" fontId="91" fillId="0" borderId="10" xfId="2" applyNumberFormat="1" applyFont="1" applyBorder="1" applyAlignment="1">
      <alignment horizontal="left" vertical="top"/>
    </xf>
    <xf numFmtId="187" fontId="91" fillId="0" borderId="4" xfId="2" applyNumberFormat="1" applyFont="1" applyBorder="1" applyAlignment="1">
      <alignment horizontal="left" vertical="top"/>
    </xf>
    <xf numFmtId="187" fontId="120" fillId="0" borderId="15" xfId="1" applyNumberFormat="1" applyFont="1" applyBorder="1" applyAlignment="1">
      <alignment horizontal="left" vertical="top"/>
    </xf>
    <xf numFmtId="187" fontId="92" fillId="0" borderId="14" xfId="2" applyNumberFormat="1" applyFont="1" applyBorder="1" applyAlignment="1">
      <alignment horizontal="left" vertical="top"/>
    </xf>
    <xf numFmtId="3" fontId="84" fillId="0" borderId="14" xfId="0" applyNumberFormat="1" applyFont="1" applyBorder="1" applyAlignment="1">
      <alignment horizontal="center"/>
    </xf>
    <xf numFmtId="3" fontId="93" fillId="0" borderId="10" xfId="0" applyNumberFormat="1" applyFont="1" applyBorder="1"/>
    <xf numFmtId="0" fontId="81" fillId="0" borderId="6" xfId="0" applyFont="1" applyBorder="1" applyAlignment="1">
      <alignment horizontal="right" vertical="top" textRotation="180"/>
    </xf>
    <xf numFmtId="0" fontId="83" fillId="0" borderId="15" xfId="0" applyFont="1" applyBorder="1" applyAlignment="1">
      <alignment horizontal="left" vertical="top"/>
    </xf>
    <xf numFmtId="0" fontId="103" fillId="0" borderId="15" xfId="0" applyFont="1" applyBorder="1" applyAlignment="1">
      <alignment horizontal="left" vertical="top"/>
    </xf>
    <xf numFmtId="3" fontId="86" fillId="5" borderId="7" xfId="0" applyNumberFormat="1" applyFont="1" applyFill="1" applyBorder="1"/>
    <xf numFmtId="3" fontId="88" fillId="5" borderId="7" xfId="0" applyNumberFormat="1" applyFont="1" applyFill="1" applyBorder="1"/>
    <xf numFmtId="3" fontId="93" fillId="0" borderId="14" xfId="0" applyNumberFormat="1" applyFont="1" applyBorder="1"/>
    <xf numFmtId="3" fontId="78" fillId="0" borderId="15" xfId="0" applyNumberFormat="1" applyFont="1" applyBorder="1"/>
    <xf numFmtId="3" fontId="84" fillId="0" borderId="0" xfId="0" applyNumberFormat="1" applyFont="1"/>
    <xf numFmtId="3" fontId="78" fillId="0" borderId="0" xfId="0" applyNumberFormat="1" applyFont="1"/>
    <xf numFmtId="0" fontId="103" fillId="0" borderId="12" xfId="0" applyFont="1" applyBorder="1" applyAlignment="1">
      <alignment vertical="top"/>
    </xf>
    <xf numFmtId="0" fontId="127" fillId="0" borderId="0" xfId="0" applyFont="1" applyAlignment="1">
      <alignment horizontal="left"/>
    </xf>
    <xf numFmtId="3" fontId="88" fillId="3" borderId="7" xfId="0" applyNumberFormat="1" applyFont="1" applyFill="1" applyBorder="1"/>
    <xf numFmtId="3" fontId="84" fillId="0" borderId="3" xfId="0" applyNumberFormat="1" applyFont="1" applyBorder="1" applyAlignment="1">
      <alignment horizontal="center"/>
    </xf>
    <xf numFmtId="3" fontId="78" fillId="0" borderId="3" xfId="0" applyNumberFormat="1" applyFont="1" applyBorder="1" applyAlignment="1">
      <alignment horizontal="center"/>
    </xf>
    <xf numFmtId="187" fontId="120" fillId="0" borderId="15" xfId="1" applyNumberFormat="1" applyFont="1" applyFill="1" applyBorder="1" applyAlignment="1">
      <alignment horizontal="left" vertical="top"/>
    </xf>
    <xf numFmtId="187" fontId="105" fillId="0" borderId="15" xfId="1" applyNumberFormat="1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128" fillId="0" borderId="12" xfId="0" applyFont="1" applyBorder="1"/>
    <xf numFmtId="3" fontId="84" fillId="0" borderId="14" xfId="0" applyNumberFormat="1" applyFont="1" applyBorder="1" applyAlignment="1">
      <alignment horizontal="left"/>
    </xf>
    <xf numFmtId="3" fontId="84" fillId="0" borderId="4" xfId="0" applyNumberFormat="1" applyFont="1" applyBorder="1" applyAlignment="1">
      <alignment horizontal="left"/>
    </xf>
    <xf numFmtId="3" fontId="103" fillId="0" borderId="14" xfId="0" applyNumberFormat="1" applyFont="1" applyBorder="1" applyAlignment="1">
      <alignment horizontal="center"/>
    </xf>
    <xf numFmtId="0" fontId="86" fillId="0" borderId="0" xfId="0" applyFont="1" applyAlignment="1">
      <alignment horizontal="left"/>
    </xf>
    <xf numFmtId="187" fontId="83" fillId="0" borderId="14" xfId="0" applyNumberFormat="1" applyFont="1" applyBorder="1"/>
    <xf numFmtId="3" fontId="91" fillId="0" borderId="2" xfId="0" applyNumberFormat="1" applyFont="1" applyBorder="1" applyAlignment="1">
      <alignment horizontal="center"/>
    </xf>
    <xf numFmtId="3" fontId="91" fillId="0" borderId="12" xfId="0" applyNumberFormat="1" applyFont="1" applyBorder="1" applyAlignment="1">
      <alignment horizontal="center"/>
    </xf>
    <xf numFmtId="3" fontId="91" fillId="0" borderId="3" xfId="0" applyNumberFormat="1" applyFont="1" applyBorder="1" applyAlignment="1">
      <alignment horizontal="center"/>
    </xf>
    <xf numFmtId="0" fontId="82" fillId="6" borderId="7" xfId="0" applyFont="1" applyFill="1" applyBorder="1" applyAlignment="1">
      <alignment horizontal="center"/>
    </xf>
    <xf numFmtId="3" fontId="79" fillId="0" borderId="0" xfId="0" applyNumberFormat="1" applyFont="1"/>
    <xf numFmtId="0" fontId="79" fillId="0" borderId="0" xfId="0" applyFont="1" applyAlignment="1">
      <alignment horizontal="left"/>
    </xf>
    <xf numFmtId="0" fontId="80" fillId="0" borderId="0" xfId="0" applyFont="1" applyAlignment="1">
      <alignment horizontal="left"/>
    </xf>
    <xf numFmtId="0" fontId="129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wrapText="1"/>
    </xf>
    <xf numFmtId="0" fontId="52" fillId="0" borderId="5" xfId="0" applyFont="1" applyBorder="1" applyAlignment="1">
      <alignment horizontal="center" wrapText="1"/>
    </xf>
    <xf numFmtId="0" fontId="53" fillId="0" borderId="10" xfId="0" applyFont="1" applyBorder="1" applyAlignment="1"/>
    <xf numFmtId="0" fontId="53" fillId="0" borderId="0" xfId="0" applyFont="1" applyBorder="1" applyAlignment="1"/>
    <xf numFmtId="0" fontId="53" fillId="0" borderId="1" xfId="0" applyFont="1" applyBorder="1" applyAlignment="1"/>
    <xf numFmtId="0" fontId="53" fillId="0" borderId="2" xfId="0" applyFont="1" applyBorder="1" applyAlignment="1"/>
    <xf numFmtId="0" fontId="53" fillId="0" borderId="4" xfId="0" applyFont="1" applyBorder="1" applyAlignment="1"/>
    <xf numFmtId="0" fontId="53" fillId="0" borderId="5" xfId="0" applyFont="1" applyBorder="1" applyAlignment="1"/>
    <xf numFmtId="2" fontId="53" fillId="0" borderId="12" xfId="0" applyNumberFormat="1" applyFont="1" applyFill="1" applyBorder="1" applyAlignment="1">
      <alignment horizontal="center" vertical="center" wrapText="1"/>
    </xf>
    <xf numFmtId="2" fontId="53" fillId="0" borderId="15" xfId="0" applyNumberFormat="1" applyFont="1" applyFill="1" applyBorder="1" applyAlignment="1">
      <alignment horizontal="center" vertical="center" wrapText="1"/>
    </xf>
    <xf numFmtId="2" fontId="53" fillId="0" borderId="14" xfId="0" applyNumberFormat="1" applyFont="1" applyFill="1" applyBorder="1" applyAlignment="1">
      <alignment horizontal="center" vertical="center" wrapText="1"/>
    </xf>
    <xf numFmtId="1" fontId="53" fillId="0" borderId="12" xfId="0" applyNumberFormat="1" applyFont="1" applyFill="1" applyBorder="1" applyAlignment="1">
      <alignment horizontal="center" vertical="center" wrapText="1"/>
    </xf>
    <xf numFmtId="1" fontId="53" fillId="0" borderId="15" xfId="0" applyNumberFormat="1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/>
    </xf>
    <xf numFmtId="0" fontId="53" fillId="0" borderId="15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/>
    </xf>
    <xf numFmtId="0" fontId="53" fillId="0" borderId="14" xfId="0" applyFont="1" applyFill="1" applyBorder="1" applyAlignment="1">
      <alignment horizontal="center"/>
    </xf>
    <xf numFmtId="0" fontId="53" fillId="0" borderId="12" xfId="0" applyFont="1" applyFill="1" applyBorder="1" applyAlignment="1">
      <alignment horizontal="center" wrapText="1"/>
    </xf>
    <xf numFmtId="0" fontId="53" fillId="0" borderId="14" xfId="0" applyFont="1" applyFill="1" applyBorder="1" applyAlignment="1">
      <alignment horizontal="center" wrapText="1"/>
    </xf>
    <xf numFmtId="1" fontId="53" fillId="0" borderId="14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52" fillId="0" borderId="9" xfId="0" applyFont="1" applyBorder="1" applyAlignment="1">
      <alignment horizontal="center"/>
    </xf>
    <xf numFmtId="0" fontId="52" fillId="0" borderId="8" xfId="0" applyFont="1" applyFill="1" applyBorder="1" applyAlignment="1">
      <alignment horizontal="center"/>
    </xf>
    <xf numFmtId="0" fontId="52" fillId="0" borderId="9" xfId="0" applyFont="1" applyFill="1" applyBorder="1" applyAlignment="1">
      <alignment horizontal="center"/>
    </xf>
    <xf numFmtId="0" fontId="52" fillId="0" borderId="13" xfId="0" applyFont="1" applyFill="1" applyBorder="1" applyAlignment="1">
      <alignment horizontal="center"/>
    </xf>
    <xf numFmtId="0" fontId="52" fillId="2" borderId="1" xfId="0" applyFont="1" applyFill="1" applyBorder="1" applyAlignment="1">
      <alignment horizontal="center" vertical="center"/>
    </xf>
    <xf numFmtId="0" fontId="52" fillId="2" borderId="2" xfId="0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52" fillId="2" borderId="11" xfId="0" applyFont="1" applyFill="1" applyBorder="1" applyAlignment="1">
      <alignment horizontal="center" vertical="center"/>
    </xf>
    <xf numFmtId="0" fontId="52" fillId="2" borderId="4" xfId="0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/>
    </xf>
    <xf numFmtId="0" fontId="60" fillId="2" borderId="3" xfId="0" applyFont="1" applyFill="1" applyBorder="1" applyAlignment="1">
      <alignment horizontal="center" vertical="center"/>
    </xf>
    <xf numFmtId="0" fontId="60" fillId="2" borderId="10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60" fillId="2" borderId="11" xfId="0" applyFont="1" applyFill="1" applyBorder="1" applyAlignment="1">
      <alignment horizontal="center" vertical="center"/>
    </xf>
    <xf numFmtId="0" fontId="60" fillId="2" borderId="4" xfId="0" applyFont="1" applyFill="1" applyBorder="1" applyAlignment="1">
      <alignment horizontal="center" vertical="center"/>
    </xf>
    <xf numFmtId="0" fontId="60" fillId="2" borderId="5" xfId="0" applyFont="1" applyFill="1" applyBorder="1" applyAlignment="1">
      <alignment horizontal="center" vertical="center"/>
    </xf>
    <xf numFmtId="0" fontId="60" fillId="2" borderId="6" xfId="0" applyFont="1" applyFill="1" applyBorder="1" applyAlignment="1">
      <alignment horizontal="center" vertical="center"/>
    </xf>
    <xf numFmtId="49" fontId="61" fillId="0" borderId="1" xfId="0" applyNumberFormat="1" applyFont="1" applyBorder="1" applyAlignment="1">
      <alignment horizontal="center" vertical="center"/>
    </xf>
    <xf numFmtId="49" fontId="61" fillId="0" borderId="4" xfId="0" applyNumberFormat="1" applyFont="1" applyBorder="1" applyAlignment="1">
      <alignment horizontal="center" vertical="center"/>
    </xf>
    <xf numFmtId="49" fontId="61" fillId="0" borderId="12" xfId="0" applyNumberFormat="1" applyFont="1" applyBorder="1" applyAlignment="1">
      <alignment horizontal="center" vertical="center"/>
    </xf>
    <xf numFmtId="49" fontId="61" fillId="0" borderId="14" xfId="0" applyNumberFormat="1" applyFont="1" applyBorder="1" applyAlignment="1">
      <alignment horizontal="center" vertical="center"/>
    </xf>
    <xf numFmtId="0" fontId="52" fillId="0" borderId="4" xfId="0" applyFont="1" applyBorder="1" applyAlignment="1"/>
    <xf numFmtId="0" fontId="52" fillId="0" borderId="5" xfId="0" applyFont="1" applyBorder="1" applyAlignment="1"/>
    <xf numFmtId="3" fontId="53" fillId="0" borderId="15" xfId="0" applyNumberFormat="1" applyFont="1" applyBorder="1" applyAlignment="1">
      <alignment horizontal="center" vertical="center" wrapText="1"/>
    </xf>
    <xf numFmtId="3" fontId="53" fillId="0" borderId="14" xfId="0" applyNumberFormat="1" applyFont="1" applyBorder="1" applyAlignment="1">
      <alignment horizontal="center" vertical="center" wrapText="1"/>
    </xf>
    <xf numFmtId="3" fontId="53" fillId="0" borderId="12" xfId="0" applyNumberFormat="1" applyFont="1" applyBorder="1" applyAlignment="1">
      <alignment horizontal="center" vertical="center" wrapText="1"/>
    </xf>
    <xf numFmtId="49" fontId="62" fillId="0" borderId="7" xfId="0" applyNumberFormat="1" applyFont="1" applyBorder="1" applyAlignment="1">
      <alignment horizontal="center" vertical="center"/>
    </xf>
    <xf numFmtId="0" fontId="62" fillId="0" borderId="10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49" fontId="66" fillId="0" borderId="1" xfId="0" applyNumberFormat="1" applyFont="1" applyBorder="1" applyAlignment="1">
      <alignment horizontal="center" vertical="center"/>
    </xf>
    <xf numFmtId="49" fontId="66" fillId="0" borderId="4" xfId="0" applyNumberFormat="1" applyFont="1" applyBorder="1" applyAlignment="1">
      <alignment horizontal="center" vertical="center"/>
    </xf>
    <xf numFmtId="49" fontId="66" fillId="0" borderId="12" xfId="0" applyNumberFormat="1" applyFont="1" applyBorder="1" applyAlignment="1">
      <alignment horizontal="center" vertical="center"/>
    </xf>
    <xf numFmtId="49" fontId="66" fillId="0" borderId="14" xfId="0" applyNumberFormat="1" applyFont="1" applyBorder="1" applyAlignment="1">
      <alignment horizontal="center" vertical="center"/>
    </xf>
    <xf numFmtId="49" fontId="61" fillId="0" borderId="2" xfId="0" applyNumberFormat="1" applyFont="1" applyBorder="1" applyAlignment="1">
      <alignment horizontal="center" vertical="center"/>
    </xf>
    <xf numFmtId="49" fontId="61" fillId="0" borderId="5" xfId="0" applyNumberFormat="1" applyFont="1" applyBorder="1" applyAlignment="1">
      <alignment horizontal="center" vertical="center"/>
    </xf>
    <xf numFmtId="49" fontId="62" fillId="0" borderId="14" xfId="0" applyNumberFormat="1" applyFont="1" applyBorder="1" applyAlignment="1">
      <alignment horizontal="center" vertical="center"/>
    </xf>
    <xf numFmtId="49" fontId="62" fillId="0" borderId="8" xfId="0" applyNumberFormat="1" applyFont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/>
    </xf>
    <xf numFmtId="49" fontId="62" fillId="0" borderId="13" xfId="0" applyNumberFormat="1" applyFont="1" applyBorder="1" applyAlignment="1">
      <alignment horizontal="center" vertical="center"/>
    </xf>
    <xf numFmtId="49" fontId="61" fillId="0" borderId="0" xfId="0" applyNumberFormat="1" applyFont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67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33" fillId="0" borderId="0" xfId="0" applyFont="1" applyAlignment="1">
      <alignment horizontal="left" vertical="top" wrapText="1"/>
    </xf>
    <xf numFmtId="0" fontId="75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2" fillId="6" borderId="8" xfId="0" applyFont="1" applyFill="1" applyBorder="1" applyAlignment="1">
      <alignment horizontal="center" vertical="center"/>
    </xf>
    <xf numFmtId="0" fontId="82" fillId="6" borderId="13" xfId="0" applyFont="1" applyFill="1" applyBorder="1" applyAlignment="1">
      <alignment horizontal="center" vertical="center"/>
    </xf>
    <xf numFmtId="0" fontId="82" fillId="6" borderId="12" xfId="0" applyFont="1" applyFill="1" applyBorder="1" applyAlignment="1">
      <alignment horizontal="center" vertical="center"/>
    </xf>
    <xf numFmtId="0" fontId="82" fillId="6" borderId="10" xfId="0" applyFont="1" applyFill="1" applyBorder="1" applyAlignment="1">
      <alignment horizontal="center" vertical="center"/>
    </xf>
    <xf numFmtId="0" fontId="82" fillId="6" borderId="4" xfId="0" applyFont="1" applyFill="1" applyBorder="1" applyAlignment="1">
      <alignment horizontal="center" vertical="center"/>
    </xf>
    <xf numFmtId="0" fontId="82" fillId="6" borderId="7" xfId="0" applyFont="1" applyFill="1" applyBorder="1" applyAlignment="1">
      <alignment horizontal="center"/>
    </xf>
    <xf numFmtId="0" fontId="96" fillId="6" borderId="8" xfId="0" applyFont="1" applyFill="1" applyBorder="1" applyAlignment="1">
      <alignment horizontal="center" vertical="center"/>
    </xf>
    <xf numFmtId="0" fontId="96" fillId="6" borderId="13" xfId="0" applyFont="1" applyFill="1" applyBorder="1" applyAlignment="1">
      <alignment horizontal="center" vertical="center"/>
    </xf>
    <xf numFmtId="0" fontId="80" fillId="0" borderId="0" xfId="0" applyFont="1" applyBorder="1" applyAlignment="1">
      <alignment horizontal="center"/>
    </xf>
    <xf numFmtId="0" fontId="80" fillId="0" borderId="5" xfId="0" applyFont="1" applyBorder="1" applyAlignment="1">
      <alignment horizontal="center"/>
    </xf>
    <xf numFmtId="0" fontId="96" fillId="6" borderId="7" xfId="0" applyFont="1" applyFill="1" applyBorder="1" applyAlignment="1">
      <alignment horizontal="center"/>
    </xf>
    <xf numFmtId="0" fontId="96" fillId="6" borderId="12" xfId="0" applyFont="1" applyFill="1" applyBorder="1" applyAlignment="1">
      <alignment horizontal="center" vertical="center"/>
    </xf>
    <xf numFmtId="0" fontId="96" fillId="6" borderId="10" xfId="0" applyFont="1" applyFill="1" applyBorder="1" applyAlignment="1">
      <alignment horizontal="center" vertical="center"/>
    </xf>
    <xf numFmtId="0" fontId="96" fillId="6" borderId="4" xfId="0" applyFont="1" applyFill="1" applyBorder="1" applyAlignment="1">
      <alignment horizontal="center" vertical="center"/>
    </xf>
    <xf numFmtId="0" fontId="82" fillId="5" borderId="8" xfId="0" applyFont="1" applyFill="1" applyBorder="1" applyAlignment="1">
      <alignment horizontal="center" vertical="top"/>
    </xf>
    <xf numFmtId="0" fontId="82" fillId="5" borderId="9" xfId="0" applyFont="1" applyFill="1" applyBorder="1" applyAlignment="1">
      <alignment horizontal="center" vertical="top"/>
    </xf>
    <xf numFmtId="0" fontId="82" fillId="5" borderId="13" xfId="0" applyFont="1" applyFill="1" applyBorder="1" applyAlignment="1">
      <alignment horizontal="center" vertical="top"/>
    </xf>
    <xf numFmtId="0" fontId="79" fillId="0" borderId="8" xfId="0" applyFont="1" applyBorder="1" applyAlignment="1">
      <alignment horizontal="center" vertical="top"/>
    </xf>
    <xf numFmtId="0" fontId="79" fillId="0" borderId="13" xfId="0" applyFont="1" applyBorder="1" applyAlignment="1">
      <alignment horizontal="center" vertical="top"/>
    </xf>
    <xf numFmtId="0" fontId="80" fillId="0" borderId="0" xfId="0" applyFont="1" applyAlignment="1">
      <alignment horizontal="center" vertical="top"/>
    </xf>
    <xf numFmtId="0" fontId="97" fillId="5" borderId="8" xfId="0" applyFont="1" applyFill="1" applyBorder="1" applyAlignment="1">
      <alignment horizontal="center" vertical="top"/>
    </xf>
    <xf numFmtId="0" fontId="97" fillId="5" borderId="9" xfId="0" applyFont="1" applyFill="1" applyBorder="1" applyAlignment="1">
      <alignment horizontal="center" vertical="top"/>
    </xf>
    <xf numFmtId="0" fontId="97" fillId="5" borderId="13" xfId="0" applyFont="1" applyFill="1" applyBorder="1" applyAlignment="1">
      <alignment horizontal="center" vertical="top"/>
    </xf>
    <xf numFmtId="0" fontId="80" fillId="5" borderId="8" xfId="0" applyFont="1" applyFill="1" applyBorder="1" applyAlignment="1">
      <alignment horizontal="center"/>
    </xf>
    <xf numFmtId="0" fontId="80" fillId="5" borderId="9" xfId="0" applyFont="1" applyFill="1" applyBorder="1" applyAlignment="1">
      <alignment horizontal="center"/>
    </xf>
    <xf numFmtId="0" fontId="80" fillId="5" borderId="13" xfId="0" applyFont="1" applyFill="1" applyBorder="1" applyAlignment="1">
      <alignment horizontal="center"/>
    </xf>
    <xf numFmtId="0" fontId="79" fillId="0" borderId="8" xfId="0" applyFont="1" applyBorder="1" applyAlignment="1">
      <alignment horizontal="center"/>
    </xf>
    <xf numFmtId="0" fontId="79" fillId="0" borderId="13" xfId="0" applyFont="1" applyBorder="1" applyAlignment="1">
      <alignment horizontal="center"/>
    </xf>
    <xf numFmtId="0" fontId="80" fillId="0" borderId="0" xfId="0" applyFont="1" applyAlignment="1">
      <alignment horizontal="center"/>
    </xf>
    <xf numFmtId="0" fontId="82" fillId="5" borderId="8" xfId="0" applyFont="1" applyFill="1" applyBorder="1" applyAlignment="1">
      <alignment horizontal="center"/>
    </xf>
    <xf numFmtId="0" fontId="82" fillId="5" borderId="9" xfId="0" applyFont="1" applyFill="1" applyBorder="1" applyAlignment="1">
      <alignment horizontal="center"/>
    </xf>
    <xf numFmtId="0" fontId="82" fillId="5" borderId="13" xfId="0" applyFont="1" applyFill="1" applyBorder="1" applyAlignment="1">
      <alignment horizontal="center"/>
    </xf>
    <xf numFmtId="0" fontId="80" fillId="4" borderId="8" xfId="0" applyFont="1" applyFill="1" applyBorder="1" applyAlignment="1">
      <alignment horizontal="center"/>
    </xf>
    <xf numFmtId="0" fontId="80" fillId="4" borderId="9" xfId="0" applyFont="1" applyFill="1" applyBorder="1" applyAlignment="1">
      <alignment horizontal="center"/>
    </xf>
    <xf numFmtId="0" fontId="80" fillId="4" borderId="13" xfId="0" applyFont="1" applyFill="1" applyBorder="1" applyAlignment="1">
      <alignment horizontal="center"/>
    </xf>
    <xf numFmtId="0" fontId="81" fillId="0" borderId="8" xfId="0" applyFont="1" applyBorder="1" applyAlignment="1">
      <alignment horizontal="center"/>
    </xf>
    <xf numFmtId="0" fontId="81" fillId="0" borderId="13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5" fillId="5" borderId="8" xfId="0" applyFont="1" applyFill="1" applyBorder="1" applyAlignment="1">
      <alignment horizontal="center"/>
    </xf>
    <xf numFmtId="0" fontId="85" fillId="5" borderId="9" xfId="0" applyFont="1" applyFill="1" applyBorder="1" applyAlignment="1">
      <alignment horizontal="center"/>
    </xf>
    <xf numFmtId="0" fontId="85" fillId="5" borderId="13" xfId="0" applyFont="1" applyFill="1" applyBorder="1" applyAlignment="1">
      <alignment horizontal="center"/>
    </xf>
    <xf numFmtId="0" fontId="83" fillId="0" borderId="8" xfId="0" applyFont="1" applyBorder="1" applyAlignment="1">
      <alignment horizontal="center"/>
    </xf>
    <xf numFmtId="0" fontId="83" fillId="0" borderId="13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110" fillId="0" borderId="0" xfId="0" applyFont="1" applyAlignment="1">
      <alignment horizontal="center"/>
    </xf>
    <xf numFmtId="0" fontId="81" fillId="0" borderId="1" xfId="0" applyFont="1" applyBorder="1" applyAlignment="1">
      <alignment horizontal="center"/>
    </xf>
    <xf numFmtId="0" fontId="81" fillId="0" borderId="2" xfId="0" applyFont="1" applyBorder="1" applyAlignment="1">
      <alignment horizontal="center"/>
    </xf>
    <xf numFmtId="0" fontId="81" fillId="0" borderId="1" xfId="0" applyFont="1" applyBorder="1" applyAlignment="1">
      <alignment horizontal="left"/>
    </xf>
    <xf numFmtId="0" fontId="81" fillId="0" borderId="2" xfId="0" applyFont="1" applyBorder="1" applyAlignment="1">
      <alignment horizontal="left"/>
    </xf>
    <xf numFmtId="0" fontId="79" fillId="0" borderId="0" xfId="0" applyFont="1" applyAlignment="1">
      <alignment horizontal="left"/>
    </xf>
    <xf numFmtId="0" fontId="79" fillId="0" borderId="7" xfId="0" applyFont="1" applyBorder="1" applyAlignment="1">
      <alignment horizontal="left" vertical="top" wrapText="1"/>
    </xf>
    <xf numFmtId="0" fontId="79" fillId="0" borderId="8" xfId="0" applyFont="1" applyBorder="1" applyAlignment="1">
      <alignment horizontal="left" vertical="top" wrapText="1"/>
    </xf>
    <xf numFmtId="0" fontId="80" fillId="0" borderId="7" xfId="0" applyFont="1" applyBorder="1" applyAlignment="1">
      <alignment horizontal="center" vertical="top" wrapText="1"/>
    </xf>
    <xf numFmtId="0" fontId="80" fillId="0" borderId="8" xfId="0" applyFont="1" applyBorder="1" applyAlignment="1">
      <alignment horizontal="center" vertical="top" wrapText="1"/>
    </xf>
    <xf numFmtId="0" fontId="102" fillId="0" borderId="0" xfId="0" applyFont="1" applyAlignment="1">
      <alignment horizontal="center"/>
    </xf>
    <xf numFmtId="0" fontId="82" fillId="0" borderId="7" xfId="0" applyFont="1" applyBorder="1" applyAlignment="1">
      <alignment horizontal="center"/>
    </xf>
    <xf numFmtId="0" fontId="81" fillId="0" borderId="1" xfId="0" applyFont="1" applyBorder="1" applyAlignment="1">
      <alignment horizontal="left" vertical="top" wrapText="1"/>
    </xf>
    <xf numFmtId="0" fontId="81" fillId="0" borderId="2" xfId="0" applyFont="1" applyBorder="1" applyAlignment="1">
      <alignment horizontal="left" vertical="top" wrapText="1"/>
    </xf>
    <xf numFmtId="0" fontId="106" fillId="0" borderId="1" xfId="0" applyFont="1" applyBorder="1" applyAlignment="1">
      <alignment horizontal="left" wrapText="1"/>
    </xf>
    <xf numFmtId="0" fontId="106" fillId="0" borderId="2" xfId="0" applyFont="1" applyBorder="1" applyAlignment="1">
      <alignment horizontal="left" wrapText="1"/>
    </xf>
    <xf numFmtId="0" fontId="81" fillId="0" borderId="10" xfId="0" applyFont="1" applyBorder="1" applyAlignment="1">
      <alignment horizontal="center" vertical="top" wrapText="1"/>
    </xf>
    <xf numFmtId="0" fontId="81" fillId="0" borderId="0" xfId="0" applyFont="1" applyBorder="1" applyAlignment="1">
      <alignment horizontal="center" vertical="top" wrapText="1"/>
    </xf>
    <xf numFmtId="0" fontId="81" fillId="0" borderId="1" xfId="0" applyFont="1" applyBorder="1" applyAlignment="1">
      <alignment horizontal="center" vertical="top" wrapText="1"/>
    </xf>
    <xf numFmtId="0" fontId="81" fillId="0" borderId="2" xfId="0" applyFont="1" applyBorder="1" applyAlignment="1">
      <alignment horizontal="center" vertical="top" wrapText="1"/>
    </xf>
    <xf numFmtId="0" fontId="106" fillId="0" borderId="10" xfId="0" applyFont="1" applyBorder="1" applyAlignment="1">
      <alignment horizontal="left"/>
    </xf>
    <xf numFmtId="0" fontId="106" fillId="0" borderId="0" xfId="0" applyFont="1" applyBorder="1" applyAlignment="1">
      <alignment horizontal="left"/>
    </xf>
    <xf numFmtId="0" fontId="81" fillId="0" borderId="3" xfId="0" applyFont="1" applyBorder="1" applyAlignment="1">
      <alignment horizontal="left"/>
    </xf>
    <xf numFmtId="0" fontId="82" fillId="0" borderId="1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80" fillId="0" borderId="0" xfId="0" applyFont="1" applyAlignment="1">
      <alignment horizontal="left"/>
    </xf>
    <xf numFmtId="0" fontId="80" fillId="0" borderId="0" xfId="0" applyFont="1" applyBorder="1" applyAlignment="1">
      <alignment horizontal="left"/>
    </xf>
    <xf numFmtId="0" fontId="80" fillId="0" borderId="8" xfId="0" applyFont="1" applyBorder="1" applyAlignment="1">
      <alignment horizontal="center"/>
    </xf>
    <xf numFmtId="0" fontId="80" fillId="0" borderId="9" xfId="0" applyFont="1" applyBorder="1" applyAlignment="1">
      <alignment horizontal="center"/>
    </xf>
    <xf numFmtId="0" fontId="80" fillId="0" borderId="13" xfId="0" applyFont="1" applyBorder="1" applyAlignment="1">
      <alignment horizontal="center"/>
    </xf>
    <xf numFmtId="0" fontId="80" fillId="0" borderId="0" xfId="0" applyFont="1" applyAlignment="1"/>
    <xf numFmtId="0" fontId="82" fillId="0" borderId="8" xfId="0" applyFont="1" applyBorder="1" applyAlignment="1">
      <alignment horizontal="center"/>
    </xf>
    <xf numFmtId="0" fontId="82" fillId="0" borderId="9" xfId="0" applyFont="1" applyBorder="1" applyAlignment="1">
      <alignment horizontal="center"/>
    </xf>
    <xf numFmtId="0" fontId="82" fillId="0" borderId="13" xfId="0" applyFont="1" applyBorder="1" applyAlignment="1">
      <alignment horizontal="center"/>
    </xf>
    <xf numFmtId="0" fontId="8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82" fillId="3" borderId="8" xfId="0" applyFont="1" applyFill="1" applyBorder="1" applyAlignment="1">
      <alignment horizontal="center"/>
    </xf>
    <xf numFmtId="0" fontId="82" fillId="3" borderId="9" xfId="0" applyFont="1" applyFill="1" applyBorder="1" applyAlignment="1">
      <alignment horizontal="center"/>
    </xf>
    <xf numFmtId="0" fontId="82" fillId="3" borderId="13" xfId="0" applyFont="1" applyFill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12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/>
    </xf>
    <xf numFmtId="0" fontId="47" fillId="0" borderId="8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44" fontId="80" fillId="0" borderId="0" xfId="25" applyFont="1" applyAlignment="1">
      <alignment horizontal="center"/>
    </xf>
    <xf numFmtId="44" fontId="79" fillId="0" borderId="0" xfId="25" applyFont="1" applyAlignment="1">
      <alignment horizontal="center"/>
    </xf>
    <xf numFmtId="0" fontId="77" fillId="5" borderId="15" xfId="0" applyFont="1" applyFill="1" applyBorder="1" applyAlignment="1">
      <alignment horizontal="center" vertical="top"/>
    </xf>
    <xf numFmtId="0" fontId="81" fillId="5" borderId="15" xfId="0" applyFont="1" applyFill="1" applyBorder="1" applyAlignment="1">
      <alignment vertical="top"/>
    </xf>
    <xf numFmtId="187" fontId="114" fillId="0" borderId="0" xfId="1" applyNumberFormat="1" applyFont="1" applyBorder="1" applyAlignment="1">
      <alignment horizontal="center" vertical="top"/>
    </xf>
    <xf numFmtId="0" fontId="90" fillId="0" borderId="0" xfId="0" applyFont="1" applyBorder="1" applyAlignment="1">
      <alignment vertical="top"/>
    </xf>
    <xf numFmtId="187" fontId="114" fillId="0" borderId="5" xfId="1" applyNumberFormat="1" applyFont="1" applyBorder="1" applyAlignment="1">
      <alignment horizontal="center" vertical="top"/>
    </xf>
    <xf numFmtId="0" fontId="90" fillId="0" borderId="5" xfId="0" applyFont="1" applyBorder="1" applyAlignment="1">
      <alignment vertical="top"/>
    </xf>
    <xf numFmtId="49" fontId="90" fillId="0" borderId="5" xfId="0" applyNumberFormat="1" applyFont="1" applyBorder="1" applyAlignment="1">
      <alignment vertical="top"/>
    </xf>
    <xf numFmtId="0" fontId="81" fillId="0" borderId="5" xfId="0" applyFont="1" applyBorder="1" applyAlignment="1">
      <alignment horizontal="right" vertical="top" textRotation="180"/>
    </xf>
    <xf numFmtId="0" fontId="98" fillId="5" borderId="15" xfId="0" applyFont="1" applyFill="1" applyBorder="1" applyAlignment="1">
      <alignment vertical="top"/>
    </xf>
    <xf numFmtId="0" fontId="97" fillId="5" borderId="4" xfId="0" applyFont="1" applyFill="1" applyBorder="1" applyAlignment="1">
      <alignment horizontal="center" vertical="top"/>
    </xf>
    <xf numFmtId="0" fontId="97" fillId="5" borderId="5" xfId="0" applyFont="1" applyFill="1" applyBorder="1" applyAlignment="1">
      <alignment horizontal="center" vertical="top"/>
    </xf>
    <xf numFmtId="0" fontId="97" fillId="5" borderId="6" xfId="0" applyFont="1" applyFill="1" applyBorder="1" applyAlignment="1">
      <alignment horizontal="center" vertical="top"/>
    </xf>
    <xf numFmtId="0" fontId="92" fillId="0" borderId="14" xfId="0" applyFont="1" applyBorder="1" applyAlignment="1">
      <alignment vertical="top"/>
    </xf>
  </cellXfs>
  <cellStyles count="26">
    <cellStyle name="เครื่องหมายจุลภาค" xfId="1" builtinId="3"/>
    <cellStyle name="เครื่องหมายจุลภาค 10" xfId="10"/>
    <cellStyle name="เครื่องหมายจุลภาค 11" xfId="11"/>
    <cellStyle name="เครื่องหมายจุลภาค 12" xfId="12"/>
    <cellStyle name="เครื่องหมายจุลภาค 13" xfId="13"/>
    <cellStyle name="เครื่องหมายจุลภาค 14" xfId="14"/>
    <cellStyle name="เครื่องหมายจุลภาค 15" xfId="15"/>
    <cellStyle name="เครื่องหมายจุลภาค 16" xfId="16"/>
    <cellStyle name="เครื่องหมายจุลภาค 17" xfId="17"/>
    <cellStyle name="เครื่องหมายจุลภาค 18" xfId="18"/>
    <cellStyle name="เครื่องหมายจุลภาค 19" xfId="19"/>
    <cellStyle name="เครื่องหมายจุลภาค 2" xfId="2"/>
    <cellStyle name="เครื่องหมายจุลภาค 20" xfId="20"/>
    <cellStyle name="เครื่องหมายจุลภาค 21" xfId="21"/>
    <cellStyle name="เครื่องหมายจุลภาค 22" xfId="22"/>
    <cellStyle name="เครื่องหมายจุลภาค 23" xfId="23"/>
    <cellStyle name="เครื่องหมายจุลภาค 24" xfId="24"/>
    <cellStyle name="เครื่องหมายจุลภาค 3" xfId="3"/>
    <cellStyle name="เครื่องหมายจุลภาค 4" xfId="4"/>
    <cellStyle name="เครื่องหมายจุลภาค 5" xfId="5"/>
    <cellStyle name="เครื่องหมายจุลภาค 6" xfId="6"/>
    <cellStyle name="เครื่องหมายจุลภาค 7" xfId="7"/>
    <cellStyle name="เครื่องหมายจุลภาค 8" xfId="8"/>
    <cellStyle name="เครื่องหมายจุลภาค 9" xfId="9"/>
    <cellStyle name="เครื่องหมายสกุลเงิน" xfId="25" builtin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4</xdr:row>
      <xdr:rowOff>161923</xdr:rowOff>
    </xdr:from>
    <xdr:to>
      <xdr:col>7</xdr:col>
      <xdr:colOff>561974</xdr:colOff>
      <xdr:row>18</xdr:row>
      <xdr:rowOff>298173</xdr:rowOff>
    </xdr:to>
    <xdr:pic>
      <xdr:nvPicPr>
        <xdr:cNvPr id="17" name="รูปภาพ 16" descr="แผนที่ตำบลบ้านแดง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327" y="1495423"/>
          <a:ext cx="5108712" cy="4426641"/>
        </a:xfrm>
        <a:prstGeom prst="rect">
          <a:avLst/>
        </a:prstGeom>
      </xdr:spPr>
    </xdr:pic>
    <xdr:clientData/>
  </xdr:twoCellAnchor>
  <xdr:twoCellAnchor>
    <xdr:from>
      <xdr:col>6</xdr:col>
      <xdr:colOff>352425</xdr:colOff>
      <xdr:row>8</xdr:row>
      <xdr:rowOff>104775</xdr:rowOff>
    </xdr:from>
    <xdr:to>
      <xdr:col>7</xdr:col>
      <xdr:colOff>266700</xdr:colOff>
      <xdr:row>9</xdr:row>
      <xdr:rowOff>66675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4886325" y="2543175"/>
          <a:ext cx="914400" cy="266700"/>
        </a:xfrm>
        <a:prstGeom prst="wedgeRoundRectCallout">
          <a:avLst>
            <a:gd name="adj1" fmla="val -83505"/>
            <a:gd name="adj2" fmla="val 607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911501</xdr:colOff>
      <xdr:row>7</xdr:row>
      <xdr:rowOff>52181</xdr:rowOff>
    </xdr:from>
    <xdr:to>
      <xdr:col>4</xdr:col>
      <xdr:colOff>540026</xdr:colOff>
      <xdr:row>8</xdr:row>
      <xdr:rowOff>12425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336110" y="2305051"/>
          <a:ext cx="705264" cy="266700"/>
        </a:xfrm>
        <a:prstGeom prst="wedgeRoundRectCallout">
          <a:avLst>
            <a:gd name="adj1" fmla="val 70343"/>
            <a:gd name="adj2" fmla="val 9452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2</xdr:col>
      <xdr:colOff>540855</xdr:colOff>
      <xdr:row>7</xdr:row>
      <xdr:rowOff>113058</xdr:rowOff>
    </xdr:from>
    <xdr:to>
      <xdr:col>3</xdr:col>
      <xdr:colOff>596348</xdr:colOff>
      <xdr:row>8</xdr:row>
      <xdr:rowOff>74959</xdr:rowOff>
    </xdr:to>
    <xdr:sp macro="" textlink="">
      <xdr:nvSpPr>
        <xdr:cNvPr id="1029" name="AutoShape 5"/>
        <xdr:cNvSpPr>
          <a:spLocks noChangeArrowheads="1"/>
        </xdr:cNvSpPr>
      </xdr:nvSpPr>
      <xdr:spPr bwMode="auto">
        <a:xfrm>
          <a:off x="1278007" y="2365928"/>
          <a:ext cx="742950" cy="268357"/>
        </a:xfrm>
        <a:prstGeom prst="wedgeRoundRectCallout">
          <a:avLst>
            <a:gd name="adj1" fmla="val 190856"/>
            <a:gd name="adj2" fmla="val 2107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1</xdr:col>
      <xdr:colOff>231913</xdr:colOff>
      <xdr:row>10</xdr:row>
      <xdr:rowOff>253862</xdr:rowOff>
    </xdr:from>
    <xdr:to>
      <xdr:col>3</xdr:col>
      <xdr:colOff>116371</xdr:colOff>
      <xdr:row>11</xdr:row>
      <xdr:rowOff>215761</xdr:rowOff>
    </xdr:to>
    <xdr:sp macro="" textlink="">
      <xdr:nvSpPr>
        <xdr:cNvPr id="1031" name="AutoShape 7"/>
        <xdr:cNvSpPr>
          <a:spLocks noChangeArrowheads="1"/>
        </xdr:cNvSpPr>
      </xdr:nvSpPr>
      <xdr:spPr bwMode="auto">
        <a:xfrm>
          <a:off x="596348" y="3426101"/>
          <a:ext cx="944632" cy="268356"/>
        </a:xfrm>
        <a:prstGeom prst="wedgeRoundRectCallout">
          <a:avLst>
            <a:gd name="adj1" fmla="val 71507"/>
            <a:gd name="adj2" fmla="val 1107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บ้านดงยาง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1</xdr:col>
      <xdr:colOff>331304</xdr:colOff>
      <xdr:row>13</xdr:row>
      <xdr:rowOff>212035</xdr:rowOff>
    </xdr:from>
    <xdr:to>
      <xdr:col>3</xdr:col>
      <xdr:colOff>291962</xdr:colOff>
      <xdr:row>14</xdr:row>
      <xdr:rowOff>202511</xdr:rowOff>
    </xdr:to>
    <xdr:sp macro="" textlink="">
      <xdr:nvSpPr>
        <xdr:cNvPr id="1033" name="AutoShape 9"/>
        <xdr:cNvSpPr>
          <a:spLocks noChangeArrowheads="1"/>
        </xdr:cNvSpPr>
      </xdr:nvSpPr>
      <xdr:spPr bwMode="auto">
        <a:xfrm>
          <a:off x="695739" y="4303644"/>
          <a:ext cx="1020832" cy="296932"/>
        </a:xfrm>
        <a:prstGeom prst="wedgeRoundRectCallout">
          <a:avLst>
            <a:gd name="adj1" fmla="val 111041"/>
            <a:gd name="adj2" fmla="val -2350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บ้านพรพิบูลย์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1</xdr:col>
      <xdr:colOff>320951</xdr:colOff>
      <xdr:row>16</xdr:row>
      <xdr:rowOff>279538</xdr:rowOff>
    </xdr:from>
    <xdr:to>
      <xdr:col>3</xdr:col>
      <xdr:colOff>214934</xdr:colOff>
      <xdr:row>17</xdr:row>
      <xdr:rowOff>241438</xdr:rowOff>
    </xdr:to>
    <xdr:sp macro="" textlink="">
      <xdr:nvSpPr>
        <xdr:cNvPr id="1039" name="AutoShape 15"/>
        <xdr:cNvSpPr>
          <a:spLocks noChangeArrowheads="1"/>
        </xdr:cNvSpPr>
      </xdr:nvSpPr>
      <xdr:spPr bwMode="auto">
        <a:xfrm>
          <a:off x="685386" y="5290516"/>
          <a:ext cx="954157" cy="268357"/>
        </a:xfrm>
        <a:prstGeom prst="wedgeRoundRectCallout">
          <a:avLst>
            <a:gd name="adj1" fmla="val 202866"/>
            <a:gd name="adj2" fmla="val -3107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บ้านดงไร่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2</xdr:col>
      <xdr:colOff>14080</xdr:colOff>
      <xdr:row>8</xdr:row>
      <xdr:rowOff>234812</xdr:rowOff>
    </xdr:from>
    <xdr:to>
      <xdr:col>3</xdr:col>
      <xdr:colOff>204580</xdr:colOff>
      <xdr:row>9</xdr:row>
      <xdr:rowOff>196712</xdr:rowOff>
    </xdr:to>
    <xdr:sp macro="" textlink="">
      <xdr:nvSpPr>
        <xdr:cNvPr id="1040" name="AutoShape 16"/>
        <xdr:cNvSpPr>
          <a:spLocks noChangeArrowheads="1"/>
        </xdr:cNvSpPr>
      </xdr:nvSpPr>
      <xdr:spPr bwMode="auto">
        <a:xfrm>
          <a:off x="751232" y="2794138"/>
          <a:ext cx="877957" cy="268357"/>
        </a:xfrm>
        <a:prstGeom prst="wedgeRoundRectCallout">
          <a:avLst>
            <a:gd name="adj1" fmla="val 141093"/>
            <a:gd name="adj2" fmla="val 178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บ้านโพธิ์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271258</xdr:colOff>
      <xdr:row>18</xdr:row>
      <xdr:rowOff>108927</xdr:rowOff>
    </xdr:from>
    <xdr:to>
      <xdr:col>7</xdr:col>
      <xdr:colOff>680832</xdr:colOff>
      <xdr:row>19</xdr:row>
      <xdr:rowOff>215358</xdr:rowOff>
    </xdr:to>
    <xdr:sp macro="" textlink="">
      <xdr:nvSpPr>
        <xdr:cNvPr id="1038" name="AutoShape 14"/>
        <xdr:cNvSpPr>
          <a:spLocks noChangeArrowheads="1"/>
        </xdr:cNvSpPr>
      </xdr:nvSpPr>
      <xdr:spPr bwMode="auto">
        <a:xfrm>
          <a:off x="4810128" y="5732818"/>
          <a:ext cx="1411769" cy="412888"/>
        </a:xfrm>
        <a:prstGeom prst="wedgeRoundRectCallout">
          <a:avLst>
            <a:gd name="adj1" fmla="val -64555"/>
            <a:gd name="adj2" fmla="val -16303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บ้านไชยวานพัฒนา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637761</xdr:colOff>
      <xdr:row>12</xdr:row>
      <xdr:rowOff>182223</xdr:rowOff>
    </xdr:from>
    <xdr:to>
      <xdr:col>7</xdr:col>
      <xdr:colOff>423656</xdr:colOff>
      <xdr:row>13</xdr:row>
      <xdr:rowOff>201273</xdr:rowOff>
    </xdr:to>
    <xdr:sp macro="" textlink="">
      <xdr:nvSpPr>
        <xdr:cNvPr id="1030" name="AutoShape 6"/>
        <xdr:cNvSpPr>
          <a:spLocks noChangeArrowheads="1"/>
        </xdr:cNvSpPr>
      </xdr:nvSpPr>
      <xdr:spPr bwMode="auto">
        <a:xfrm>
          <a:off x="5176631" y="3967375"/>
          <a:ext cx="788090" cy="325507"/>
        </a:xfrm>
        <a:prstGeom prst="wedgeRoundRectCallout">
          <a:avLst>
            <a:gd name="adj1" fmla="val -225240"/>
            <a:gd name="adj2" fmla="val -867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678348</xdr:colOff>
      <xdr:row>10</xdr:row>
      <xdr:rowOff>212038</xdr:rowOff>
    </xdr:from>
    <xdr:to>
      <xdr:col>7</xdr:col>
      <xdr:colOff>525949</xdr:colOff>
      <xdr:row>11</xdr:row>
      <xdr:rowOff>289894</xdr:rowOff>
    </xdr:to>
    <xdr:sp macro="" textlink="">
      <xdr:nvSpPr>
        <xdr:cNvPr id="1032" name="AutoShape 8"/>
        <xdr:cNvSpPr>
          <a:spLocks noChangeArrowheads="1"/>
        </xdr:cNvSpPr>
      </xdr:nvSpPr>
      <xdr:spPr bwMode="auto">
        <a:xfrm>
          <a:off x="5217218" y="3384277"/>
          <a:ext cx="849796" cy="384313"/>
        </a:xfrm>
        <a:prstGeom prst="wedgeRoundRectCallout">
          <a:avLst>
            <a:gd name="adj1" fmla="val -134163"/>
            <a:gd name="adj2" fmla="val 164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บ้านโนนดู่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5</xdr:col>
      <xdr:colOff>161925</xdr:colOff>
      <xdr:row>4</xdr:row>
      <xdr:rowOff>57150</xdr:rowOff>
    </xdr:from>
    <xdr:to>
      <xdr:col>6</xdr:col>
      <xdr:colOff>476249</xdr:colOff>
      <xdr:row>5</xdr:row>
      <xdr:rowOff>19050</xdr:rowOff>
    </xdr:to>
    <xdr:sp macro="" textlink="">
      <xdr:nvSpPr>
        <xdr:cNvPr id="1035" name="AutoShape 11"/>
        <xdr:cNvSpPr>
          <a:spLocks noChangeArrowheads="1"/>
        </xdr:cNvSpPr>
      </xdr:nvSpPr>
      <xdr:spPr bwMode="auto">
        <a:xfrm>
          <a:off x="3733800" y="1276350"/>
          <a:ext cx="1276349" cy="266700"/>
        </a:xfrm>
        <a:prstGeom prst="wedgeRoundRectCallout">
          <a:avLst>
            <a:gd name="adj1" fmla="val -22647"/>
            <a:gd name="adj2" fmla="val 35904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บ้านดอนเขือง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795959</xdr:colOff>
      <xdr:row>14</xdr:row>
      <xdr:rowOff>89453</xdr:rowOff>
    </xdr:from>
    <xdr:to>
      <xdr:col>7</xdr:col>
      <xdr:colOff>853109</xdr:colOff>
      <xdr:row>15</xdr:row>
      <xdr:rowOff>51352</xdr:rowOff>
    </xdr:to>
    <xdr:sp macro="" textlink="">
      <xdr:nvSpPr>
        <xdr:cNvPr id="1036" name="AutoShape 12"/>
        <xdr:cNvSpPr>
          <a:spLocks noChangeArrowheads="1"/>
        </xdr:cNvSpPr>
      </xdr:nvSpPr>
      <xdr:spPr bwMode="auto">
        <a:xfrm>
          <a:off x="5334829" y="4487518"/>
          <a:ext cx="1059345" cy="268356"/>
        </a:xfrm>
        <a:prstGeom prst="wedgeRoundRectCallout">
          <a:avLst>
            <a:gd name="adj1" fmla="val -149125"/>
            <a:gd name="adj2" fmla="val -392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บ้านโนนลือชัย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762000</xdr:colOff>
      <xdr:row>15</xdr:row>
      <xdr:rowOff>229431</xdr:rowOff>
    </xdr:from>
    <xdr:to>
      <xdr:col>7</xdr:col>
      <xdr:colOff>1002196</xdr:colOff>
      <xdr:row>16</xdr:row>
      <xdr:rowOff>258006</xdr:rowOff>
    </xdr:to>
    <xdr:sp macro="" textlink="">
      <xdr:nvSpPr>
        <xdr:cNvPr id="1037" name="AutoShape 13"/>
        <xdr:cNvSpPr>
          <a:spLocks noChangeArrowheads="1"/>
        </xdr:cNvSpPr>
      </xdr:nvSpPr>
      <xdr:spPr bwMode="auto">
        <a:xfrm>
          <a:off x="5300870" y="4933953"/>
          <a:ext cx="1242391" cy="335031"/>
        </a:xfrm>
        <a:prstGeom prst="wedgeRoundRectCallout">
          <a:avLst>
            <a:gd name="adj1" fmla="val -106922"/>
            <a:gd name="adj2" fmla="val -6043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บ้านไชยวานน้อย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6</xdr:col>
      <xdr:colOff>571501</xdr:colOff>
      <xdr:row>5</xdr:row>
      <xdr:rowOff>247650</xdr:rowOff>
    </xdr:from>
    <xdr:to>
      <xdr:col>7</xdr:col>
      <xdr:colOff>904876</xdr:colOff>
      <xdr:row>6</xdr:row>
      <xdr:rowOff>285750</xdr:rowOff>
    </xdr:to>
    <xdr:sp macro="" textlink="">
      <xdr:nvSpPr>
        <xdr:cNvPr id="1034" name="AutoShape 10"/>
        <xdr:cNvSpPr>
          <a:spLocks noChangeArrowheads="1"/>
        </xdr:cNvSpPr>
      </xdr:nvSpPr>
      <xdr:spPr bwMode="auto">
        <a:xfrm>
          <a:off x="5105401" y="1771650"/>
          <a:ext cx="1333500" cy="342900"/>
        </a:xfrm>
        <a:prstGeom prst="wedgeRoundRectCallout">
          <a:avLst>
            <a:gd name="adj1" fmla="val -79029"/>
            <a:gd name="adj2" fmla="val 778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บ้านหนองผักแว่น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4</xdr:col>
      <xdr:colOff>87381</xdr:colOff>
      <xdr:row>5</xdr:row>
      <xdr:rowOff>78271</xdr:rowOff>
    </xdr:from>
    <xdr:to>
      <xdr:col>4</xdr:col>
      <xdr:colOff>792231</xdr:colOff>
      <xdr:row>6</xdr:row>
      <xdr:rowOff>38515</xdr:rowOff>
    </xdr:to>
    <xdr:sp macro="" textlink="">
      <xdr:nvSpPr>
        <xdr:cNvPr id="18" name="AutoShape 4"/>
        <xdr:cNvSpPr>
          <a:spLocks noChangeArrowheads="1"/>
        </xdr:cNvSpPr>
      </xdr:nvSpPr>
      <xdr:spPr bwMode="auto">
        <a:xfrm>
          <a:off x="2588729" y="1718228"/>
          <a:ext cx="704850" cy="266700"/>
        </a:xfrm>
        <a:prstGeom prst="wedgeRoundRectCallout">
          <a:avLst>
            <a:gd name="adj1" fmla="val 102776"/>
            <a:gd name="adj2" fmla="val 23380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ordia New (Thai)"/>
            </a:rPr>
            <a:t>บ้านแดง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142433</xdr:colOff>
      <xdr:row>3</xdr:row>
      <xdr:rowOff>214423</xdr:rowOff>
    </xdr:from>
    <xdr:to>
      <xdr:col>12</xdr:col>
      <xdr:colOff>875193</xdr:colOff>
      <xdr:row>5</xdr:row>
      <xdr:rowOff>16834</xdr:rowOff>
    </xdr:to>
    <xdr:sp macro="" textlink="">
      <xdr:nvSpPr>
        <xdr:cNvPr id="2" name="สี่เหลี่ยมผืนผ้า 1"/>
        <xdr:cNvSpPr/>
      </xdr:nvSpPr>
      <xdr:spPr>
        <a:xfrm>
          <a:off x="9556677" y="214423"/>
          <a:ext cx="1419446" cy="311888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แบบ ผ. 01</a:t>
          </a:r>
        </a:p>
      </xdr:txBody>
    </xdr:sp>
    <xdr:clientData/>
  </xdr:twoCellAnchor>
  <xdr:twoCellAnchor>
    <xdr:from>
      <xdr:col>11</xdr:col>
      <xdr:colOff>0</xdr:colOff>
      <xdr:row>24</xdr:row>
      <xdr:rowOff>146537</xdr:rowOff>
    </xdr:from>
    <xdr:to>
      <xdr:col>12</xdr:col>
      <xdr:colOff>589885</xdr:colOff>
      <xdr:row>25</xdr:row>
      <xdr:rowOff>161430</xdr:rowOff>
    </xdr:to>
    <xdr:sp macro="" textlink="">
      <xdr:nvSpPr>
        <xdr:cNvPr id="3" name="สี่เหลี่ยมผืนผ้า 1"/>
        <xdr:cNvSpPr/>
      </xdr:nvSpPr>
      <xdr:spPr>
        <a:xfrm>
          <a:off x="8821615" y="6257191"/>
          <a:ext cx="1198020" cy="271335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แบบ ผ. 01</a:t>
          </a:r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12</xdr:col>
      <xdr:colOff>589885</xdr:colOff>
      <xdr:row>55</xdr:row>
      <xdr:rowOff>58854</xdr:rowOff>
    </xdr:to>
    <xdr:sp macro="" textlink="">
      <xdr:nvSpPr>
        <xdr:cNvPr id="4" name="สี่เหลี่ยมผืนผ้า 1"/>
        <xdr:cNvSpPr/>
      </xdr:nvSpPr>
      <xdr:spPr>
        <a:xfrm>
          <a:off x="8821615" y="13459558"/>
          <a:ext cx="1198020" cy="315296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แบบ ผ. 01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138545</xdr:colOff>
      <xdr:row>24</xdr:row>
      <xdr:rowOff>17318</xdr:rowOff>
    </xdr:from>
    <xdr:to>
      <xdr:col>11</xdr:col>
      <xdr:colOff>738620</xdr:colOff>
      <xdr:row>25</xdr:row>
      <xdr:rowOff>36368</xdr:rowOff>
    </xdr:to>
    <xdr:sp macro="" textlink="">
      <xdr:nvSpPr>
        <xdr:cNvPr id="6" name="สี่เหลี่ยมผืนผ้า 5"/>
        <xdr:cNvSpPr/>
      </xdr:nvSpPr>
      <xdr:spPr>
        <a:xfrm>
          <a:off x="9057409" y="17318"/>
          <a:ext cx="1284143" cy="322118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138545</xdr:colOff>
      <xdr:row>0</xdr:row>
      <xdr:rowOff>17318</xdr:rowOff>
    </xdr:from>
    <xdr:to>
      <xdr:col>11</xdr:col>
      <xdr:colOff>738620</xdr:colOff>
      <xdr:row>1</xdr:row>
      <xdr:rowOff>36368</xdr:rowOff>
    </xdr:to>
    <xdr:sp macro="" textlink="">
      <xdr:nvSpPr>
        <xdr:cNvPr id="5" name="สี่เหลี่ยมผืนผ้า 4"/>
        <xdr:cNvSpPr/>
      </xdr:nvSpPr>
      <xdr:spPr>
        <a:xfrm>
          <a:off x="9057409" y="6381750"/>
          <a:ext cx="1284143" cy="322118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100</xdr:row>
      <xdr:rowOff>0</xdr:rowOff>
    </xdr:from>
    <xdr:to>
      <xdr:col>11</xdr:col>
      <xdr:colOff>600075</xdr:colOff>
      <xdr:row>101</xdr:row>
      <xdr:rowOff>19050</xdr:rowOff>
    </xdr:to>
    <xdr:sp macro="" textlink="">
      <xdr:nvSpPr>
        <xdr:cNvPr id="4" name="สี่เหลี่ยมผืนผ้า 3"/>
        <xdr:cNvSpPr/>
      </xdr:nvSpPr>
      <xdr:spPr>
        <a:xfrm>
          <a:off x="8918864" y="26107159"/>
          <a:ext cx="1284143" cy="27882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695068</xdr:colOff>
      <xdr:row>0</xdr:row>
      <xdr:rowOff>19050</xdr:rowOff>
    </xdr:from>
    <xdr:to>
      <xdr:col>10</xdr:col>
      <xdr:colOff>534174</xdr:colOff>
      <xdr:row>1</xdr:row>
      <xdr:rowOff>57150</xdr:rowOff>
    </xdr:to>
    <xdr:sp macro="" textlink="">
      <xdr:nvSpPr>
        <xdr:cNvPr id="2" name="สี่เหลี่ยมผืนผ้า 1"/>
        <xdr:cNvSpPr/>
      </xdr:nvSpPr>
      <xdr:spPr>
        <a:xfrm>
          <a:off x="9119544" y="19050"/>
          <a:ext cx="926758" cy="2762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682195</xdr:colOff>
      <xdr:row>26</xdr:row>
      <xdr:rowOff>0</xdr:rowOff>
    </xdr:from>
    <xdr:to>
      <xdr:col>10</xdr:col>
      <xdr:colOff>559916</xdr:colOff>
      <xdr:row>27</xdr:row>
      <xdr:rowOff>38100</xdr:rowOff>
    </xdr:to>
    <xdr:sp macro="" textlink="">
      <xdr:nvSpPr>
        <xdr:cNvPr id="3" name="สี่เหลี่ยมผืนผ้า 2"/>
        <xdr:cNvSpPr/>
      </xdr:nvSpPr>
      <xdr:spPr>
        <a:xfrm>
          <a:off x="9106671" y="5953125"/>
          <a:ext cx="965373" cy="2762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19050</xdr:rowOff>
    </xdr:from>
    <xdr:to>
      <xdr:col>10</xdr:col>
      <xdr:colOff>714375</xdr:colOff>
      <xdr:row>1</xdr:row>
      <xdr:rowOff>57150</xdr:rowOff>
    </xdr:to>
    <xdr:sp macro="" textlink="">
      <xdr:nvSpPr>
        <xdr:cNvPr id="2" name="สี่เหลี่ยมผืนผ้า 1"/>
        <xdr:cNvSpPr/>
      </xdr:nvSpPr>
      <xdr:spPr>
        <a:xfrm>
          <a:off x="8620125" y="19050"/>
          <a:ext cx="1657350" cy="342900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0</xdr:row>
      <xdr:rowOff>19050</xdr:rowOff>
    </xdr:from>
    <xdr:to>
      <xdr:col>10</xdr:col>
      <xdr:colOff>533400</xdr:colOff>
      <xdr:row>1</xdr:row>
      <xdr:rowOff>57150</xdr:rowOff>
    </xdr:to>
    <xdr:sp macro="" textlink="">
      <xdr:nvSpPr>
        <xdr:cNvPr id="2" name="สี่เหลี่ยมผืนผ้า 1"/>
        <xdr:cNvSpPr/>
      </xdr:nvSpPr>
      <xdr:spPr>
        <a:xfrm>
          <a:off x="8467725" y="19050"/>
          <a:ext cx="1657350" cy="342900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9525</xdr:rowOff>
    </xdr:from>
    <xdr:to>
      <xdr:col>10</xdr:col>
      <xdr:colOff>781050</xdr:colOff>
      <xdr:row>1</xdr:row>
      <xdr:rowOff>66675</xdr:rowOff>
    </xdr:to>
    <xdr:sp macro="" textlink="">
      <xdr:nvSpPr>
        <xdr:cNvPr id="2" name="สี่เหลี่ยมผืนผ้า 1"/>
        <xdr:cNvSpPr/>
      </xdr:nvSpPr>
      <xdr:spPr>
        <a:xfrm>
          <a:off x="7667625" y="70418325"/>
          <a:ext cx="1933575" cy="3619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แบบ ผ. 07</a:t>
          </a:r>
        </a:p>
      </xdr:txBody>
    </xdr:sp>
    <xdr:clientData/>
  </xdr:twoCellAnchor>
  <xdr:twoCellAnchor>
    <xdr:from>
      <xdr:col>9</xdr:col>
      <xdr:colOff>9525</xdr:colOff>
      <xdr:row>27</xdr:row>
      <xdr:rowOff>9525</xdr:rowOff>
    </xdr:from>
    <xdr:to>
      <xdr:col>10</xdr:col>
      <xdr:colOff>781050</xdr:colOff>
      <xdr:row>28</xdr:row>
      <xdr:rowOff>66675</xdr:rowOff>
    </xdr:to>
    <xdr:sp macro="" textlink="">
      <xdr:nvSpPr>
        <xdr:cNvPr id="3" name="สี่เหลี่ยมผืนผ้า 2"/>
        <xdr:cNvSpPr/>
      </xdr:nvSpPr>
      <xdr:spPr>
        <a:xfrm>
          <a:off x="8724900" y="9525"/>
          <a:ext cx="1457325" cy="3238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แบบ ผ. 07</a:t>
          </a:r>
        </a:p>
      </xdr:txBody>
    </xdr:sp>
    <xdr:clientData/>
  </xdr:twoCellAnchor>
  <xdr:twoCellAnchor>
    <xdr:from>
      <xdr:col>9</xdr:col>
      <xdr:colOff>9525</xdr:colOff>
      <xdr:row>51</xdr:row>
      <xdr:rowOff>9525</xdr:rowOff>
    </xdr:from>
    <xdr:to>
      <xdr:col>10</xdr:col>
      <xdr:colOff>781050</xdr:colOff>
      <xdr:row>52</xdr:row>
      <xdr:rowOff>66675</xdr:rowOff>
    </xdr:to>
    <xdr:sp macro="" textlink="">
      <xdr:nvSpPr>
        <xdr:cNvPr id="4" name="สี่เหลี่ยมผืนผ้า 3"/>
        <xdr:cNvSpPr/>
      </xdr:nvSpPr>
      <xdr:spPr>
        <a:xfrm>
          <a:off x="8724900" y="6677025"/>
          <a:ext cx="1457325" cy="3238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แบบ ผ. 07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2</xdr:row>
      <xdr:rowOff>323848</xdr:rowOff>
    </xdr:from>
    <xdr:to>
      <xdr:col>5</xdr:col>
      <xdr:colOff>657225</xdr:colOff>
      <xdr:row>6</xdr:row>
      <xdr:rowOff>133350</xdr:rowOff>
    </xdr:to>
    <xdr:pic>
      <xdr:nvPicPr>
        <xdr:cNvPr id="2" name="รูปภาพ 2" descr="logo แต่งแล้ว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1133473"/>
          <a:ext cx="1971675" cy="1828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214866</xdr:colOff>
      <xdr:row>0</xdr:row>
      <xdr:rowOff>30126</xdr:rowOff>
    </xdr:from>
    <xdr:to>
      <xdr:col>15</xdr:col>
      <xdr:colOff>382994</xdr:colOff>
      <xdr:row>1</xdr:row>
      <xdr:rowOff>68226</xdr:rowOff>
    </xdr:to>
    <xdr:sp macro="" textlink="">
      <xdr:nvSpPr>
        <xdr:cNvPr id="2" name="สี่เหลี่ยมผืนผ้า 1"/>
        <xdr:cNvSpPr/>
      </xdr:nvSpPr>
      <xdr:spPr>
        <a:xfrm>
          <a:off x="8388645" y="30126"/>
          <a:ext cx="854814" cy="292838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143981</xdr:colOff>
      <xdr:row>31</xdr:row>
      <xdr:rowOff>50801</xdr:rowOff>
    </xdr:from>
    <xdr:to>
      <xdr:col>15</xdr:col>
      <xdr:colOff>312109</xdr:colOff>
      <xdr:row>32</xdr:row>
      <xdr:rowOff>88901</xdr:rowOff>
    </xdr:to>
    <xdr:sp macro="" textlink="">
      <xdr:nvSpPr>
        <xdr:cNvPr id="4" name="สี่เหลี่ยมผืนผ้า 3"/>
        <xdr:cNvSpPr/>
      </xdr:nvSpPr>
      <xdr:spPr>
        <a:xfrm>
          <a:off x="9264169" y="6734176"/>
          <a:ext cx="787253" cy="292100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194008</xdr:colOff>
      <xdr:row>58</xdr:row>
      <xdr:rowOff>34186</xdr:rowOff>
    </xdr:from>
    <xdr:to>
      <xdr:col>15</xdr:col>
      <xdr:colOff>362136</xdr:colOff>
      <xdr:row>59</xdr:row>
      <xdr:rowOff>72285</xdr:rowOff>
    </xdr:to>
    <xdr:sp macro="" textlink="">
      <xdr:nvSpPr>
        <xdr:cNvPr id="5" name="สี่เหลี่ยมผืนผ้า 4"/>
        <xdr:cNvSpPr/>
      </xdr:nvSpPr>
      <xdr:spPr>
        <a:xfrm>
          <a:off x="9298321" y="12369061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127000</xdr:colOff>
      <xdr:row>87</xdr:row>
      <xdr:rowOff>10374</xdr:rowOff>
    </xdr:from>
    <xdr:to>
      <xdr:col>15</xdr:col>
      <xdr:colOff>409761</xdr:colOff>
      <xdr:row>88</xdr:row>
      <xdr:rowOff>48473</xdr:rowOff>
    </xdr:to>
    <xdr:sp macro="" textlink="">
      <xdr:nvSpPr>
        <xdr:cNvPr id="6" name="สี่เหลี่ยมผืนผ้า 5"/>
        <xdr:cNvSpPr/>
      </xdr:nvSpPr>
      <xdr:spPr>
        <a:xfrm>
          <a:off x="9231313" y="18441249"/>
          <a:ext cx="901886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194007</xdr:colOff>
      <xdr:row>115</xdr:row>
      <xdr:rowOff>248499</xdr:rowOff>
    </xdr:from>
    <xdr:to>
      <xdr:col>15</xdr:col>
      <xdr:colOff>362135</xdr:colOff>
      <xdr:row>117</xdr:row>
      <xdr:rowOff>32598</xdr:rowOff>
    </xdr:to>
    <xdr:sp macro="" textlink="">
      <xdr:nvSpPr>
        <xdr:cNvPr id="7" name="สี่เหลี่ยมผืนผ้า 6"/>
        <xdr:cNvSpPr/>
      </xdr:nvSpPr>
      <xdr:spPr>
        <a:xfrm>
          <a:off x="9314195" y="24664249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154320</xdr:colOff>
      <xdr:row>143</xdr:row>
      <xdr:rowOff>18312</xdr:rowOff>
    </xdr:from>
    <xdr:to>
      <xdr:col>15</xdr:col>
      <xdr:colOff>322448</xdr:colOff>
      <xdr:row>144</xdr:row>
      <xdr:rowOff>56411</xdr:rowOff>
    </xdr:to>
    <xdr:sp macro="" textlink="">
      <xdr:nvSpPr>
        <xdr:cNvPr id="8" name="สี่เหลี่ยมผืนผ้า 7"/>
        <xdr:cNvSpPr/>
      </xdr:nvSpPr>
      <xdr:spPr>
        <a:xfrm>
          <a:off x="9274508" y="30688812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174</xdr:row>
      <xdr:rowOff>2437</xdr:rowOff>
    </xdr:from>
    <xdr:to>
      <xdr:col>15</xdr:col>
      <xdr:colOff>449448</xdr:colOff>
      <xdr:row>175</xdr:row>
      <xdr:rowOff>40536</xdr:rowOff>
    </xdr:to>
    <xdr:sp macro="" textlink="">
      <xdr:nvSpPr>
        <xdr:cNvPr id="9" name="สี่เหลี่ยมผืนผ้า 8"/>
        <xdr:cNvSpPr/>
      </xdr:nvSpPr>
      <xdr:spPr>
        <a:xfrm>
          <a:off x="9271000" y="37419812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194008</xdr:colOff>
      <xdr:row>201</xdr:row>
      <xdr:rowOff>26249</xdr:rowOff>
    </xdr:from>
    <xdr:to>
      <xdr:col>15</xdr:col>
      <xdr:colOff>362136</xdr:colOff>
      <xdr:row>202</xdr:row>
      <xdr:rowOff>64348</xdr:rowOff>
    </xdr:to>
    <xdr:sp macro="" textlink="">
      <xdr:nvSpPr>
        <xdr:cNvPr id="10" name="สี่เหลี่ยมผืนผ้า 9"/>
        <xdr:cNvSpPr/>
      </xdr:nvSpPr>
      <xdr:spPr>
        <a:xfrm>
          <a:off x="9298321" y="43206249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158750</xdr:colOff>
      <xdr:row>261</xdr:row>
      <xdr:rowOff>2437</xdr:rowOff>
    </xdr:from>
    <xdr:to>
      <xdr:col>15</xdr:col>
      <xdr:colOff>449448</xdr:colOff>
      <xdr:row>262</xdr:row>
      <xdr:rowOff>40536</xdr:rowOff>
    </xdr:to>
    <xdr:sp macro="" textlink="">
      <xdr:nvSpPr>
        <xdr:cNvPr id="12" name="สี่เหลี่ยมผืนผ้า 11"/>
        <xdr:cNvSpPr/>
      </xdr:nvSpPr>
      <xdr:spPr>
        <a:xfrm>
          <a:off x="9263063" y="55866562"/>
          <a:ext cx="90982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166688</xdr:colOff>
      <xdr:row>291</xdr:row>
      <xdr:rowOff>2437</xdr:rowOff>
    </xdr:from>
    <xdr:to>
      <xdr:col>15</xdr:col>
      <xdr:colOff>449449</xdr:colOff>
      <xdr:row>292</xdr:row>
      <xdr:rowOff>40536</xdr:rowOff>
    </xdr:to>
    <xdr:sp macro="" textlink="">
      <xdr:nvSpPr>
        <xdr:cNvPr id="13" name="สี่เหลี่ยมผืนผ้า 12"/>
        <xdr:cNvSpPr/>
      </xdr:nvSpPr>
      <xdr:spPr>
        <a:xfrm>
          <a:off x="9271001" y="62502312"/>
          <a:ext cx="901886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318</xdr:row>
      <xdr:rowOff>2437</xdr:rowOff>
    </xdr:from>
    <xdr:to>
      <xdr:col>15</xdr:col>
      <xdr:colOff>449448</xdr:colOff>
      <xdr:row>319</xdr:row>
      <xdr:rowOff>40536</xdr:rowOff>
    </xdr:to>
    <xdr:sp macro="" textlink="">
      <xdr:nvSpPr>
        <xdr:cNvPr id="14" name="สี่เหลี่ยมผืนผ้า 13"/>
        <xdr:cNvSpPr/>
      </xdr:nvSpPr>
      <xdr:spPr>
        <a:xfrm>
          <a:off x="9255125" y="68423687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182562</xdr:colOff>
      <xdr:row>345</xdr:row>
      <xdr:rowOff>2437</xdr:rowOff>
    </xdr:from>
    <xdr:to>
      <xdr:col>15</xdr:col>
      <xdr:colOff>425636</xdr:colOff>
      <xdr:row>346</xdr:row>
      <xdr:rowOff>40536</xdr:rowOff>
    </xdr:to>
    <xdr:sp macro="" textlink="">
      <xdr:nvSpPr>
        <xdr:cNvPr id="15" name="สี่เหลี่ยมผืนผ้า 14"/>
        <xdr:cNvSpPr/>
      </xdr:nvSpPr>
      <xdr:spPr>
        <a:xfrm>
          <a:off x="9286875" y="74265687"/>
          <a:ext cx="862199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281320</xdr:colOff>
      <xdr:row>372</xdr:row>
      <xdr:rowOff>2437</xdr:rowOff>
    </xdr:from>
    <xdr:to>
      <xdr:col>15</xdr:col>
      <xdr:colOff>449448</xdr:colOff>
      <xdr:row>373</xdr:row>
      <xdr:rowOff>40536</xdr:rowOff>
    </xdr:to>
    <xdr:sp macro="" textlink="">
      <xdr:nvSpPr>
        <xdr:cNvPr id="16" name="สี่เหลี่ยมผืนผ้า 15"/>
        <xdr:cNvSpPr/>
      </xdr:nvSpPr>
      <xdr:spPr>
        <a:xfrm>
          <a:off x="9125172" y="73566449"/>
          <a:ext cx="854814" cy="292837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79376</xdr:colOff>
      <xdr:row>401</xdr:row>
      <xdr:rowOff>2437</xdr:rowOff>
    </xdr:from>
    <xdr:to>
      <xdr:col>15</xdr:col>
      <xdr:colOff>449449</xdr:colOff>
      <xdr:row>402</xdr:row>
      <xdr:rowOff>40536</xdr:rowOff>
    </xdr:to>
    <xdr:sp macro="" textlink="">
      <xdr:nvSpPr>
        <xdr:cNvPr id="17" name="สี่เหลี่ยมผืนผ้า 16"/>
        <xdr:cNvSpPr/>
      </xdr:nvSpPr>
      <xdr:spPr>
        <a:xfrm>
          <a:off x="9183689" y="86505312"/>
          <a:ext cx="9891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170196</xdr:colOff>
      <xdr:row>429</xdr:row>
      <xdr:rowOff>10374</xdr:rowOff>
    </xdr:from>
    <xdr:to>
      <xdr:col>15</xdr:col>
      <xdr:colOff>338324</xdr:colOff>
      <xdr:row>430</xdr:row>
      <xdr:rowOff>48473</xdr:rowOff>
    </xdr:to>
    <xdr:sp macro="" textlink="">
      <xdr:nvSpPr>
        <xdr:cNvPr id="18" name="สี่เหลี่ยมผืนผ้า 17"/>
        <xdr:cNvSpPr/>
      </xdr:nvSpPr>
      <xdr:spPr>
        <a:xfrm>
          <a:off x="9274509" y="92609249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142876</xdr:colOff>
      <xdr:row>456</xdr:row>
      <xdr:rowOff>2437</xdr:rowOff>
    </xdr:from>
    <xdr:to>
      <xdr:col>15</xdr:col>
      <xdr:colOff>449449</xdr:colOff>
      <xdr:row>457</xdr:row>
      <xdr:rowOff>40536</xdr:rowOff>
    </xdr:to>
    <xdr:sp macro="" textlink="">
      <xdr:nvSpPr>
        <xdr:cNvPr id="19" name="สี่เหลี่ยมผืนผ้า 18"/>
        <xdr:cNvSpPr/>
      </xdr:nvSpPr>
      <xdr:spPr>
        <a:xfrm>
          <a:off x="9247189" y="98681437"/>
          <a:ext cx="9256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178132</xdr:colOff>
      <xdr:row>483</xdr:row>
      <xdr:rowOff>2437</xdr:rowOff>
    </xdr:from>
    <xdr:to>
      <xdr:col>15</xdr:col>
      <xdr:colOff>346260</xdr:colOff>
      <xdr:row>484</xdr:row>
      <xdr:rowOff>40536</xdr:rowOff>
    </xdr:to>
    <xdr:sp macro="" textlink="">
      <xdr:nvSpPr>
        <xdr:cNvPr id="20" name="สี่เหลี่ยมผืนผ้า 19"/>
        <xdr:cNvSpPr/>
      </xdr:nvSpPr>
      <xdr:spPr>
        <a:xfrm>
          <a:off x="9282445" y="105047312"/>
          <a:ext cx="80312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162258</xdr:colOff>
      <xdr:row>510</xdr:row>
      <xdr:rowOff>232625</xdr:rowOff>
    </xdr:from>
    <xdr:to>
      <xdr:col>15</xdr:col>
      <xdr:colOff>330386</xdr:colOff>
      <xdr:row>512</xdr:row>
      <xdr:rowOff>16724</xdr:rowOff>
    </xdr:to>
    <xdr:sp macro="" textlink="">
      <xdr:nvSpPr>
        <xdr:cNvPr id="21" name="สี่เหลี่ยมผืนผ้า 20"/>
        <xdr:cNvSpPr/>
      </xdr:nvSpPr>
      <xdr:spPr>
        <a:xfrm>
          <a:off x="9266571" y="110786125"/>
          <a:ext cx="78725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539</xdr:row>
      <xdr:rowOff>2437</xdr:rowOff>
    </xdr:from>
    <xdr:to>
      <xdr:col>15</xdr:col>
      <xdr:colOff>449448</xdr:colOff>
      <xdr:row>540</xdr:row>
      <xdr:rowOff>40536</xdr:rowOff>
    </xdr:to>
    <xdr:sp macro="" textlink="">
      <xdr:nvSpPr>
        <xdr:cNvPr id="22" name="สี่เหลี่ยมผืนผ้า 21"/>
        <xdr:cNvSpPr/>
      </xdr:nvSpPr>
      <xdr:spPr>
        <a:xfrm>
          <a:off x="9255125" y="116977375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567</xdr:row>
      <xdr:rowOff>2437</xdr:rowOff>
    </xdr:from>
    <xdr:to>
      <xdr:col>15</xdr:col>
      <xdr:colOff>449448</xdr:colOff>
      <xdr:row>568</xdr:row>
      <xdr:rowOff>40536</xdr:rowOff>
    </xdr:to>
    <xdr:sp macro="" textlink="">
      <xdr:nvSpPr>
        <xdr:cNvPr id="23" name="สี่เหลี่ยมผืนผ้า 22"/>
        <xdr:cNvSpPr/>
      </xdr:nvSpPr>
      <xdr:spPr>
        <a:xfrm>
          <a:off x="9255125" y="122771750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119062</xdr:colOff>
      <xdr:row>595</xdr:row>
      <xdr:rowOff>2437</xdr:rowOff>
    </xdr:from>
    <xdr:to>
      <xdr:col>15</xdr:col>
      <xdr:colOff>449448</xdr:colOff>
      <xdr:row>596</xdr:row>
      <xdr:rowOff>40536</xdr:rowOff>
    </xdr:to>
    <xdr:sp macro="" textlink="">
      <xdr:nvSpPr>
        <xdr:cNvPr id="24" name="สี่เหลี่ยมผืนผ้า 23"/>
        <xdr:cNvSpPr/>
      </xdr:nvSpPr>
      <xdr:spPr>
        <a:xfrm>
          <a:off x="9223375" y="129074125"/>
          <a:ext cx="94951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142876</xdr:colOff>
      <xdr:row>622</xdr:row>
      <xdr:rowOff>2437</xdr:rowOff>
    </xdr:from>
    <xdr:to>
      <xdr:col>15</xdr:col>
      <xdr:colOff>449449</xdr:colOff>
      <xdr:row>623</xdr:row>
      <xdr:rowOff>40536</xdr:rowOff>
    </xdr:to>
    <xdr:sp macro="" textlink="">
      <xdr:nvSpPr>
        <xdr:cNvPr id="25" name="สี่เหลี่ยมผืนผ้า 24"/>
        <xdr:cNvSpPr/>
      </xdr:nvSpPr>
      <xdr:spPr>
        <a:xfrm>
          <a:off x="9247189" y="135106625"/>
          <a:ext cx="9256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166688</xdr:colOff>
      <xdr:row>649</xdr:row>
      <xdr:rowOff>2437</xdr:rowOff>
    </xdr:from>
    <xdr:to>
      <xdr:col>15</xdr:col>
      <xdr:colOff>449449</xdr:colOff>
      <xdr:row>650</xdr:row>
      <xdr:rowOff>40536</xdr:rowOff>
    </xdr:to>
    <xdr:sp macro="" textlink="">
      <xdr:nvSpPr>
        <xdr:cNvPr id="26" name="สี่เหลี่ยมผืนผ้า 25"/>
        <xdr:cNvSpPr/>
      </xdr:nvSpPr>
      <xdr:spPr>
        <a:xfrm>
          <a:off x="9271001" y="141139125"/>
          <a:ext cx="901886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79376</xdr:colOff>
      <xdr:row>676</xdr:row>
      <xdr:rowOff>2437</xdr:rowOff>
    </xdr:from>
    <xdr:to>
      <xdr:col>15</xdr:col>
      <xdr:colOff>449449</xdr:colOff>
      <xdr:row>677</xdr:row>
      <xdr:rowOff>40536</xdr:rowOff>
    </xdr:to>
    <xdr:sp macro="" textlink="">
      <xdr:nvSpPr>
        <xdr:cNvPr id="27" name="สี่เหลี่ยมผืนผ้า 26"/>
        <xdr:cNvSpPr/>
      </xdr:nvSpPr>
      <xdr:spPr>
        <a:xfrm>
          <a:off x="9183689" y="147171625"/>
          <a:ext cx="9891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178133</xdr:colOff>
      <xdr:row>703</xdr:row>
      <xdr:rowOff>10374</xdr:rowOff>
    </xdr:from>
    <xdr:to>
      <xdr:col>15</xdr:col>
      <xdr:colOff>346261</xdr:colOff>
      <xdr:row>704</xdr:row>
      <xdr:rowOff>48473</xdr:rowOff>
    </xdr:to>
    <xdr:sp macro="" textlink="">
      <xdr:nvSpPr>
        <xdr:cNvPr id="28" name="สี่เหลี่ยมผืนผ้า 27"/>
        <xdr:cNvSpPr/>
      </xdr:nvSpPr>
      <xdr:spPr>
        <a:xfrm>
          <a:off x="9282446" y="153624812"/>
          <a:ext cx="80312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194008</xdr:colOff>
      <xdr:row>730</xdr:row>
      <xdr:rowOff>57999</xdr:rowOff>
    </xdr:from>
    <xdr:to>
      <xdr:col>15</xdr:col>
      <xdr:colOff>362136</xdr:colOff>
      <xdr:row>731</xdr:row>
      <xdr:rowOff>96098</xdr:rowOff>
    </xdr:to>
    <xdr:sp macro="" textlink="">
      <xdr:nvSpPr>
        <xdr:cNvPr id="29" name="สี่เหลี่ยมผืนผ้า 28"/>
        <xdr:cNvSpPr/>
      </xdr:nvSpPr>
      <xdr:spPr>
        <a:xfrm>
          <a:off x="9298321" y="159061999"/>
          <a:ext cx="80312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142876</xdr:colOff>
      <xdr:row>760</xdr:row>
      <xdr:rowOff>2437</xdr:rowOff>
    </xdr:from>
    <xdr:to>
      <xdr:col>15</xdr:col>
      <xdr:colOff>449449</xdr:colOff>
      <xdr:row>761</xdr:row>
      <xdr:rowOff>40536</xdr:rowOff>
    </xdr:to>
    <xdr:sp macro="" textlink="">
      <xdr:nvSpPr>
        <xdr:cNvPr id="30" name="สี่เหลี่ยมผืนผ้า 29"/>
        <xdr:cNvSpPr/>
      </xdr:nvSpPr>
      <xdr:spPr>
        <a:xfrm>
          <a:off x="9247189" y="165554875"/>
          <a:ext cx="92569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134938</xdr:colOff>
      <xdr:row>788</xdr:row>
      <xdr:rowOff>2437</xdr:rowOff>
    </xdr:from>
    <xdr:to>
      <xdr:col>15</xdr:col>
      <xdr:colOff>449449</xdr:colOff>
      <xdr:row>789</xdr:row>
      <xdr:rowOff>40536</xdr:rowOff>
    </xdr:to>
    <xdr:sp macro="" textlink="">
      <xdr:nvSpPr>
        <xdr:cNvPr id="31" name="สี่เหลี่ยมผืนผ้า 30"/>
        <xdr:cNvSpPr/>
      </xdr:nvSpPr>
      <xdr:spPr>
        <a:xfrm>
          <a:off x="9239251" y="171746125"/>
          <a:ext cx="933636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127000</xdr:colOff>
      <xdr:row>814</xdr:row>
      <xdr:rowOff>81812</xdr:rowOff>
    </xdr:from>
    <xdr:to>
      <xdr:col>15</xdr:col>
      <xdr:colOff>449448</xdr:colOff>
      <xdr:row>815</xdr:row>
      <xdr:rowOff>119911</xdr:rowOff>
    </xdr:to>
    <xdr:sp macro="" textlink="">
      <xdr:nvSpPr>
        <xdr:cNvPr id="32" name="สี่เหลี่ยมผืนผ้า 31"/>
        <xdr:cNvSpPr/>
      </xdr:nvSpPr>
      <xdr:spPr>
        <a:xfrm>
          <a:off x="9231313" y="178127875"/>
          <a:ext cx="957448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150812</xdr:colOff>
      <xdr:row>843</xdr:row>
      <xdr:rowOff>2437</xdr:rowOff>
    </xdr:from>
    <xdr:to>
      <xdr:col>15</xdr:col>
      <xdr:colOff>449448</xdr:colOff>
      <xdr:row>844</xdr:row>
      <xdr:rowOff>40536</xdr:rowOff>
    </xdr:to>
    <xdr:sp macro="" textlink="">
      <xdr:nvSpPr>
        <xdr:cNvPr id="33" name="สี่เหลี่ยมผืนผ้า 32"/>
        <xdr:cNvSpPr/>
      </xdr:nvSpPr>
      <xdr:spPr>
        <a:xfrm>
          <a:off x="9255125" y="183922250"/>
          <a:ext cx="917761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127000</xdr:colOff>
      <xdr:row>871</xdr:row>
      <xdr:rowOff>2437</xdr:rowOff>
    </xdr:from>
    <xdr:to>
      <xdr:col>15</xdr:col>
      <xdr:colOff>449448</xdr:colOff>
      <xdr:row>872</xdr:row>
      <xdr:rowOff>40536</xdr:rowOff>
    </xdr:to>
    <xdr:sp macro="" textlink="">
      <xdr:nvSpPr>
        <xdr:cNvPr id="34" name="สี่เหลี่ยมผืนผ้า 33"/>
        <xdr:cNvSpPr/>
      </xdr:nvSpPr>
      <xdr:spPr>
        <a:xfrm>
          <a:off x="9231313" y="190573875"/>
          <a:ext cx="941573" cy="292099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13" workbookViewId="0">
      <selection activeCell="L7" sqref="L7"/>
    </sheetView>
  </sheetViews>
  <sheetFormatPr defaultColWidth="9" defaultRowHeight="24.6" x14ac:dyDescent="0.7"/>
  <cols>
    <col min="1" max="16384" width="9" style="49"/>
  </cols>
  <sheetData>
    <row r="1" spans="1:5" ht="30" x14ac:dyDescent="0.85">
      <c r="E1" s="123" t="s">
        <v>1355</v>
      </c>
    </row>
    <row r="3" spans="1:5" x14ac:dyDescent="0.7">
      <c r="B3" s="49" t="s">
        <v>1356</v>
      </c>
    </row>
    <row r="4" spans="1:5" x14ac:dyDescent="0.7">
      <c r="A4" s="49" t="s">
        <v>1357</v>
      </c>
    </row>
    <row r="5" spans="1:5" x14ac:dyDescent="0.7">
      <c r="A5" s="49" t="s">
        <v>1358</v>
      </c>
    </row>
    <row r="6" spans="1:5" x14ac:dyDescent="0.7">
      <c r="A6" s="49" t="s">
        <v>1359</v>
      </c>
    </row>
    <row r="7" spans="1:5" x14ac:dyDescent="0.7">
      <c r="A7" s="49" t="s">
        <v>1360</v>
      </c>
    </row>
    <row r="8" spans="1:5" x14ac:dyDescent="0.7">
      <c r="A8" s="49" t="s">
        <v>1361</v>
      </c>
    </row>
    <row r="9" spans="1:5" x14ac:dyDescent="0.7">
      <c r="B9" s="49" t="s">
        <v>1368</v>
      </c>
    </row>
    <row r="10" spans="1:5" x14ac:dyDescent="0.7">
      <c r="A10" s="49" t="s">
        <v>1362</v>
      </c>
    </row>
    <row r="11" spans="1:5" x14ac:dyDescent="0.7">
      <c r="A11" s="49" t="s">
        <v>1363</v>
      </c>
    </row>
    <row r="12" spans="1:5" x14ac:dyDescent="0.7">
      <c r="A12" s="49" t="s">
        <v>1364</v>
      </c>
    </row>
    <row r="13" spans="1:5" x14ac:dyDescent="0.7">
      <c r="B13" s="49" t="s">
        <v>1365</v>
      </c>
    </row>
    <row r="14" spans="1:5" x14ac:dyDescent="0.7">
      <c r="A14" s="49" t="s">
        <v>1366</v>
      </c>
    </row>
    <row r="18" spans="5:5" x14ac:dyDescent="0.7">
      <c r="E18" s="49" t="s">
        <v>1367</v>
      </c>
    </row>
  </sheetData>
  <pageMargins left="0.70866141732283472" right="0.27559055118110237" top="0.74803149606299213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zoomScale="120" zoomScaleNormal="120" workbookViewId="0">
      <selection activeCell="H39" sqref="H39"/>
    </sheetView>
  </sheetViews>
  <sheetFormatPr defaultRowHeight="24" customHeight="1" x14ac:dyDescent="0.7"/>
  <cols>
    <col min="1" max="1" width="4.59765625" customWidth="1"/>
    <col min="2" max="2" width="2.69921875" customWidth="1"/>
    <col min="3" max="3" width="3.59765625" customWidth="1"/>
    <col min="4" max="4" width="3.19921875" customWidth="1"/>
    <col min="16" max="16" width="4" style="1" customWidth="1"/>
    <col min="17" max="17" width="4.19921875" style="1" customWidth="1"/>
    <col min="18" max="25" width="9" style="1"/>
  </cols>
  <sheetData>
    <row r="1" spans="1:21" ht="24" customHeight="1" x14ac:dyDescent="0.7">
      <c r="A1" s="48" t="s">
        <v>705</v>
      </c>
    </row>
    <row r="2" spans="1:21" ht="24" customHeight="1" x14ac:dyDescent="0.7">
      <c r="B2" s="48" t="s">
        <v>1200</v>
      </c>
      <c r="C2" s="49"/>
      <c r="D2" s="49"/>
      <c r="E2" s="49"/>
      <c r="F2" s="49"/>
      <c r="G2" s="49"/>
      <c r="Q2" s="48"/>
    </row>
    <row r="3" spans="1:21" ht="24" customHeight="1" x14ac:dyDescent="0.7">
      <c r="B3" s="115" t="s">
        <v>1523</v>
      </c>
      <c r="C3" s="49"/>
      <c r="D3" s="49"/>
      <c r="E3" s="49"/>
      <c r="F3" s="49"/>
      <c r="G3" s="49"/>
      <c r="R3" s="2"/>
      <c r="S3"/>
      <c r="T3"/>
      <c r="U3"/>
    </row>
    <row r="4" spans="1:21" ht="24" customHeight="1" x14ac:dyDescent="0.7">
      <c r="B4" s="48" t="s">
        <v>577</v>
      </c>
      <c r="C4" s="49"/>
      <c r="D4" s="49"/>
      <c r="E4" s="49"/>
      <c r="F4" s="49"/>
      <c r="G4" s="49"/>
      <c r="S4"/>
      <c r="T4"/>
    </row>
    <row r="5" spans="1:21" ht="24" customHeight="1" x14ac:dyDescent="0.7">
      <c r="C5" s="48" t="s">
        <v>1384</v>
      </c>
      <c r="S5"/>
      <c r="T5"/>
    </row>
    <row r="6" spans="1:21" s="49" customFormat="1" ht="24" customHeight="1" x14ac:dyDescent="0.7">
      <c r="D6" s="48" t="s">
        <v>334</v>
      </c>
    </row>
    <row r="7" spans="1:21" s="49" customFormat="1" ht="24" customHeight="1" x14ac:dyDescent="0.7">
      <c r="E7" s="49" t="s">
        <v>1319</v>
      </c>
    </row>
    <row r="8" spans="1:21" s="49" customFormat="1" ht="24" customHeight="1" x14ac:dyDescent="0.7">
      <c r="E8" s="49" t="s">
        <v>1320</v>
      </c>
    </row>
    <row r="9" spans="1:21" s="49" customFormat="1" ht="24" customHeight="1" x14ac:dyDescent="0.7">
      <c r="E9" s="49" t="s">
        <v>1321</v>
      </c>
    </row>
    <row r="10" spans="1:21" s="49" customFormat="1" ht="24" customHeight="1" x14ac:dyDescent="0.7">
      <c r="E10" s="49" t="s">
        <v>1329</v>
      </c>
    </row>
    <row r="11" spans="1:21" s="49" customFormat="1" ht="24" customHeight="1" x14ac:dyDescent="0.7">
      <c r="A11" s="49" t="s">
        <v>1330</v>
      </c>
    </row>
    <row r="12" spans="1:21" s="49" customFormat="1" ht="24" customHeight="1" x14ac:dyDescent="0.7">
      <c r="E12" s="49" t="s">
        <v>1322</v>
      </c>
    </row>
    <row r="13" spans="1:21" s="49" customFormat="1" ht="24" customHeight="1" x14ac:dyDescent="0.7">
      <c r="C13" s="48" t="s">
        <v>1385</v>
      </c>
    </row>
    <row r="14" spans="1:21" s="49" customFormat="1" ht="24" customHeight="1" x14ac:dyDescent="0.7">
      <c r="D14" s="48" t="s">
        <v>334</v>
      </c>
    </row>
    <row r="15" spans="1:21" s="49" customFormat="1" ht="24" customHeight="1" x14ac:dyDescent="0.7">
      <c r="E15" s="49" t="s">
        <v>1323</v>
      </c>
      <c r="Q15" s="48"/>
      <c r="R15" s="17"/>
      <c r="S15" s="17"/>
      <c r="T15" s="17"/>
      <c r="U15" s="17"/>
    </row>
    <row r="16" spans="1:21" s="49" customFormat="1" ht="24" customHeight="1" x14ac:dyDescent="0.7">
      <c r="E16" s="49" t="s">
        <v>1324</v>
      </c>
      <c r="R16" s="48"/>
    </row>
    <row r="17" spans="1:25" s="49" customFormat="1" ht="24" customHeight="1" x14ac:dyDescent="0.7">
      <c r="E17" s="49" t="s">
        <v>1331</v>
      </c>
      <c r="Q17" s="17"/>
    </row>
    <row r="18" spans="1:25" ht="24" customHeight="1" x14ac:dyDescent="0.7">
      <c r="A18" s="49" t="s">
        <v>1332</v>
      </c>
      <c r="B18" s="49"/>
      <c r="C18" s="49"/>
      <c r="D18" s="49"/>
      <c r="E18" s="49"/>
      <c r="Q18" s="17"/>
      <c r="S18"/>
      <c r="T18"/>
    </row>
    <row r="19" spans="1:25" s="47" customFormat="1" ht="24" customHeight="1" x14ac:dyDescent="0.7">
      <c r="A19" s="49"/>
      <c r="B19" s="49"/>
      <c r="C19" s="49"/>
      <c r="D19" s="49"/>
      <c r="E19" s="49" t="s">
        <v>1325</v>
      </c>
      <c r="P19" s="49"/>
      <c r="Q19" s="17"/>
      <c r="R19" s="49"/>
      <c r="U19" s="49"/>
      <c r="V19" s="49"/>
      <c r="W19" s="49"/>
      <c r="X19" s="49"/>
      <c r="Y19" s="49"/>
    </row>
    <row r="20" spans="1:25" s="47" customFormat="1" ht="24" customHeight="1" x14ac:dyDescent="0.7">
      <c r="A20" s="49"/>
      <c r="B20" s="49"/>
      <c r="C20" s="49"/>
      <c r="D20" s="49"/>
      <c r="E20" s="49" t="s">
        <v>1333</v>
      </c>
      <c r="P20" s="49"/>
      <c r="Q20" s="17"/>
      <c r="R20" s="49"/>
      <c r="U20" s="49"/>
      <c r="V20" s="49"/>
      <c r="W20" s="49"/>
      <c r="X20" s="49"/>
      <c r="Y20" s="49"/>
    </row>
    <row r="21" spans="1:25" s="47" customFormat="1" ht="24" customHeight="1" x14ac:dyDescent="0.7">
      <c r="A21" s="49" t="s">
        <v>1334</v>
      </c>
      <c r="B21" s="49"/>
      <c r="C21" s="49"/>
      <c r="D21" s="49"/>
      <c r="E21" s="49"/>
      <c r="P21" s="49"/>
      <c r="Q21" s="17"/>
      <c r="R21" s="49"/>
      <c r="U21" s="49"/>
      <c r="V21" s="49"/>
      <c r="W21" s="49"/>
      <c r="X21" s="49"/>
      <c r="Y21" s="49"/>
    </row>
    <row r="22" spans="1:25" ht="24" customHeight="1" x14ac:dyDescent="0.7">
      <c r="C22" s="48" t="s">
        <v>1386</v>
      </c>
      <c r="Q22" s="17"/>
      <c r="S22"/>
      <c r="T22"/>
    </row>
    <row r="23" spans="1:25" s="49" customFormat="1" ht="24" customHeight="1" x14ac:dyDescent="0.7">
      <c r="D23" s="48" t="s">
        <v>334</v>
      </c>
      <c r="Q23" s="17"/>
    </row>
    <row r="24" spans="1:25" s="49" customFormat="1" ht="24" customHeight="1" x14ac:dyDescent="0.7">
      <c r="E24" s="49" t="s">
        <v>1326</v>
      </c>
      <c r="Q24" s="17"/>
    </row>
    <row r="25" spans="1:25" s="49" customFormat="1" ht="24" customHeight="1" x14ac:dyDescent="0.7">
      <c r="E25" s="49" t="s">
        <v>1327</v>
      </c>
      <c r="Q25" s="17"/>
    </row>
    <row r="26" spans="1:25" s="49" customFormat="1" ht="24" customHeight="1" x14ac:dyDescent="0.7">
      <c r="E26" s="49" t="s">
        <v>1328</v>
      </c>
      <c r="Q26" s="17"/>
    </row>
    <row r="27" spans="1:25" s="49" customFormat="1" ht="24" customHeight="1" x14ac:dyDescent="0.7">
      <c r="E27" s="49" t="s">
        <v>1335</v>
      </c>
      <c r="Q27" s="17"/>
    </row>
    <row r="28" spans="1:25" s="49" customFormat="1" ht="24" customHeight="1" x14ac:dyDescent="0.7">
      <c r="A28" s="49" t="s">
        <v>1336</v>
      </c>
      <c r="Q28" s="17"/>
    </row>
    <row r="29" spans="1:25" s="49" customFormat="1" ht="24" customHeight="1" x14ac:dyDescent="0.7">
      <c r="Q29" s="17"/>
    </row>
    <row r="30" spans="1:25" s="49" customFormat="1" ht="24" customHeight="1" x14ac:dyDescent="0.7">
      <c r="Q30" s="17"/>
    </row>
    <row r="31" spans="1:25" s="49" customFormat="1" ht="24" customHeight="1" x14ac:dyDescent="0.7">
      <c r="Q31" s="17"/>
    </row>
    <row r="32" spans="1:25" ht="24" customHeight="1" x14ac:dyDescent="0.7">
      <c r="C32" s="48" t="s">
        <v>1410</v>
      </c>
      <c r="Q32" s="17"/>
      <c r="S32"/>
      <c r="T32"/>
      <c r="U32"/>
    </row>
    <row r="33" spans="1:25" ht="24" customHeight="1" x14ac:dyDescent="0.7">
      <c r="A33" s="48" t="s">
        <v>1411</v>
      </c>
      <c r="Q33" s="17"/>
      <c r="S33"/>
      <c r="T33"/>
    </row>
    <row r="34" spans="1:25" s="47" customFormat="1" ht="24" customHeight="1" x14ac:dyDescent="0.7">
      <c r="A34" s="49"/>
      <c r="D34" s="48" t="s">
        <v>334</v>
      </c>
      <c r="P34" s="49"/>
      <c r="Q34" s="17"/>
      <c r="R34" s="49"/>
      <c r="U34" s="49"/>
      <c r="V34" s="49"/>
      <c r="W34" s="49"/>
      <c r="X34" s="49"/>
      <c r="Y34" s="49"/>
    </row>
    <row r="35" spans="1:25" s="47" customFormat="1" ht="24" customHeight="1" x14ac:dyDescent="0.7">
      <c r="A35" s="49"/>
      <c r="E35" s="49" t="s">
        <v>1338</v>
      </c>
      <c r="P35" s="49"/>
      <c r="Q35" s="17"/>
      <c r="R35" s="49"/>
      <c r="U35" s="49"/>
      <c r="V35" s="49"/>
      <c r="W35" s="49"/>
      <c r="X35" s="49"/>
      <c r="Y35" s="49"/>
    </row>
    <row r="36" spans="1:25" s="116" customFormat="1" ht="24" customHeight="1" x14ac:dyDescent="0.7">
      <c r="A36" s="49"/>
      <c r="E36" s="49" t="s">
        <v>1339</v>
      </c>
      <c r="P36" s="49"/>
      <c r="Q36" s="17"/>
      <c r="R36" s="49"/>
      <c r="U36" s="49"/>
      <c r="V36" s="49"/>
      <c r="W36" s="49"/>
      <c r="X36" s="49"/>
      <c r="Y36" s="49"/>
    </row>
    <row r="37" spans="1:25" s="116" customFormat="1" ht="24" customHeight="1" x14ac:dyDescent="0.7">
      <c r="A37" s="49"/>
      <c r="E37" s="49" t="s">
        <v>1340</v>
      </c>
      <c r="P37" s="49"/>
      <c r="Q37" s="17"/>
      <c r="R37" s="49"/>
      <c r="U37" s="49"/>
      <c r="V37" s="49"/>
      <c r="W37" s="49"/>
      <c r="X37" s="49"/>
      <c r="Y37" s="49"/>
    </row>
    <row r="38" spans="1:25" s="116" customFormat="1" ht="24" customHeight="1" x14ac:dyDescent="0.7">
      <c r="A38" s="49"/>
      <c r="E38" s="49" t="s">
        <v>1341</v>
      </c>
      <c r="P38" s="49"/>
      <c r="Q38" s="17"/>
      <c r="R38" s="49"/>
      <c r="U38" s="49"/>
      <c r="V38" s="49"/>
      <c r="W38" s="49"/>
      <c r="X38" s="49"/>
      <c r="Y38" s="49"/>
    </row>
    <row r="39" spans="1:25" s="116" customFormat="1" ht="24" customHeight="1" x14ac:dyDescent="0.7">
      <c r="A39" s="49"/>
      <c r="E39" s="49" t="s">
        <v>1342</v>
      </c>
      <c r="P39" s="49"/>
      <c r="Q39" s="17"/>
      <c r="R39" s="49"/>
      <c r="U39" s="49"/>
      <c r="V39" s="49"/>
      <c r="W39" s="49"/>
      <c r="X39" s="49"/>
      <c r="Y39" s="49"/>
    </row>
    <row r="40" spans="1:25" s="116" customFormat="1" ht="24" customHeight="1" x14ac:dyDescent="0.7">
      <c r="A40" s="49"/>
      <c r="E40" s="49" t="s">
        <v>1343</v>
      </c>
      <c r="P40" s="49"/>
      <c r="Q40" s="17"/>
      <c r="R40" s="49"/>
      <c r="U40" s="49"/>
      <c r="V40" s="49"/>
      <c r="W40" s="49"/>
      <c r="X40" s="49"/>
      <c r="Y40" s="49"/>
    </row>
    <row r="41" spans="1:25" s="116" customFormat="1" ht="24" customHeight="1" x14ac:dyDescent="0.7">
      <c r="A41" s="49"/>
      <c r="E41" s="49" t="s">
        <v>1344</v>
      </c>
      <c r="P41" s="49"/>
      <c r="Q41" s="17"/>
      <c r="R41" s="49"/>
      <c r="U41" s="49"/>
      <c r="V41" s="49"/>
      <c r="W41" s="49"/>
      <c r="X41" s="49"/>
      <c r="Y41" s="49"/>
    </row>
    <row r="42" spans="1:25" ht="24" customHeight="1" x14ac:dyDescent="0.7">
      <c r="C42" s="48" t="s">
        <v>1337</v>
      </c>
      <c r="Q42" s="48"/>
      <c r="R42" s="17"/>
      <c r="S42" s="17"/>
      <c r="T42" s="17"/>
      <c r="U42" s="17"/>
    </row>
    <row r="43" spans="1:25" ht="24" customHeight="1" x14ac:dyDescent="0.7">
      <c r="D43" s="48" t="s">
        <v>334</v>
      </c>
      <c r="Q43" s="17"/>
      <c r="R43" s="2"/>
      <c r="S43" s="17"/>
      <c r="T43" s="17"/>
      <c r="U43" s="17"/>
    </row>
    <row r="44" spans="1:25" ht="24" customHeight="1" x14ac:dyDescent="0.7">
      <c r="E44" s="49" t="s">
        <v>1345</v>
      </c>
      <c r="Q44" s="17"/>
      <c r="S44"/>
      <c r="T44"/>
      <c r="U44"/>
    </row>
    <row r="45" spans="1:25" ht="24" customHeight="1" x14ac:dyDescent="0.7">
      <c r="A45" s="49" t="s">
        <v>1346</v>
      </c>
      <c r="B45" s="49"/>
      <c r="C45" s="49"/>
      <c r="D45" s="49"/>
      <c r="E45" s="49"/>
      <c r="Q45" s="17"/>
      <c r="S45"/>
      <c r="T45"/>
    </row>
    <row r="46" spans="1:25" ht="24" customHeight="1" x14ac:dyDescent="0.7">
      <c r="A46" s="49"/>
      <c r="B46" s="49"/>
      <c r="C46" s="49"/>
      <c r="D46" s="49"/>
      <c r="E46" s="49" t="s">
        <v>1347</v>
      </c>
      <c r="Q46" s="17"/>
      <c r="R46" s="1783"/>
      <c r="S46" s="1783"/>
      <c r="T46" s="1783"/>
      <c r="U46" s="1783"/>
      <c r="V46" s="1783"/>
      <c r="W46" s="1783"/>
      <c r="X46" s="1783"/>
    </row>
    <row r="47" spans="1:25" ht="24" customHeight="1" x14ac:dyDescent="0.7">
      <c r="A47" s="49" t="s">
        <v>1348</v>
      </c>
      <c r="B47" s="49"/>
      <c r="C47" s="49"/>
      <c r="D47" s="49"/>
      <c r="E47" s="49"/>
      <c r="Q47" s="17"/>
      <c r="S47"/>
      <c r="T47"/>
    </row>
    <row r="48" spans="1:25" ht="24" customHeight="1" x14ac:dyDescent="0.7">
      <c r="Q48" s="17"/>
      <c r="S48"/>
      <c r="T48"/>
    </row>
    <row r="49" spans="17:24" ht="24" customHeight="1" x14ac:dyDescent="0.7">
      <c r="Q49" s="48"/>
      <c r="R49" s="17"/>
      <c r="S49" s="17"/>
      <c r="T49" s="17"/>
      <c r="U49" s="17"/>
      <c r="V49" s="17"/>
      <c r="W49" s="17"/>
      <c r="X49" s="17"/>
    </row>
    <row r="50" spans="17:24" ht="24" customHeight="1" x14ac:dyDescent="0.7">
      <c r="Q50" s="17"/>
      <c r="R50" s="2"/>
      <c r="S50" s="17"/>
      <c r="T50" s="17"/>
      <c r="U50" s="17"/>
      <c r="V50" s="17"/>
      <c r="W50" s="17"/>
      <c r="X50" s="17"/>
    </row>
    <row r="51" spans="17:24" ht="24" customHeight="1" x14ac:dyDescent="0.7">
      <c r="Q51" s="17"/>
      <c r="S51"/>
      <c r="T51"/>
      <c r="U51"/>
      <c r="V51" s="17"/>
      <c r="W51" s="17"/>
      <c r="X51" s="17"/>
    </row>
    <row r="52" spans="17:24" ht="24" customHeight="1" x14ac:dyDescent="0.7">
      <c r="Q52" s="17"/>
      <c r="S52"/>
      <c r="T52"/>
      <c r="V52" s="17"/>
      <c r="W52" s="17"/>
      <c r="X52" s="17"/>
    </row>
    <row r="53" spans="17:24" ht="24" customHeight="1" x14ac:dyDescent="0.7">
      <c r="Q53" s="17"/>
      <c r="S53"/>
      <c r="T53"/>
      <c r="V53" s="17"/>
      <c r="W53" s="17"/>
      <c r="X53" s="17"/>
    </row>
    <row r="54" spans="17:24" ht="24" customHeight="1" x14ac:dyDescent="0.7">
      <c r="Q54" s="48"/>
      <c r="R54" s="17"/>
      <c r="S54" s="17"/>
      <c r="T54" s="17"/>
      <c r="U54" s="17"/>
      <c r="V54" s="17"/>
      <c r="W54" s="17"/>
      <c r="X54" s="17"/>
    </row>
    <row r="55" spans="17:24" ht="24" customHeight="1" x14ac:dyDescent="0.7">
      <c r="Q55" s="17"/>
      <c r="R55" s="2"/>
      <c r="S55" s="17"/>
      <c r="T55" s="17"/>
      <c r="U55" s="17"/>
      <c r="V55" s="17"/>
      <c r="W55" s="17"/>
      <c r="X55" s="17"/>
    </row>
    <row r="56" spans="17:24" ht="24" customHeight="1" x14ac:dyDescent="0.7">
      <c r="Q56" s="17"/>
      <c r="S56"/>
      <c r="T56"/>
      <c r="U56"/>
      <c r="V56" s="17"/>
      <c r="W56" s="17"/>
      <c r="X56" s="17"/>
    </row>
    <row r="57" spans="17:24" ht="24" customHeight="1" x14ac:dyDescent="0.7">
      <c r="Q57" s="48"/>
      <c r="R57" s="17"/>
      <c r="S57" s="17"/>
      <c r="T57" s="17"/>
      <c r="U57" s="17"/>
      <c r="V57" s="17"/>
      <c r="W57" s="17"/>
      <c r="X57" s="17"/>
    </row>
    <row r="58" spans="17:24" ht="24" customHeight="1" x14ac:dyDescent="0.7">
      <c r="Q58" s="17"/>
      <c r="R58" s="2"/>
      <c r="S58" s="17"/>
      <c r="T58" s="17"/>
      <c r="U58" s="17"/>
      <c r="V58" s="17"/>
      <c r="W58" s="17"/>
      <c r="X58" s="17"/>
    </row>
    <row r="59" spans="17:24" ht="24" customHeight="1" x14ac:dyDescent="0.7">
      <c r="Q59" s="17"/>
      <c r="S59"/>
      <c r="T59"/>
      <c r="U59"/>
      <c r="V59" s="17"/>
      <c r="W59" s="17"/>
      <c r="X59" s="17"/>
    </row>
    <row r="60" spans="17:24" ht="24" customHeight="1" x14ac:dyDescent="0.7">
      <c r="Q60" s="17"/>
      <c r="S60"/>
      <c r="T60"/>
    </row>
    <row r="61" spans="17:24" ht="24" customHeight="1" x14ac:dyDescent="0.7">
      <c r="Q61" s="17"/>
      <c r="S61"/>
      <c r="U61"/>
    </row>
    <row r="62" spans="17:24" ht="24" customHeight="1" x14ac:dyDescent="0.7">
      <c r="Q62" s="17"/>
      <c r="R62" s="17"/>
      <c r="S62" s="17"/>
      <c r="T62" s="17"/>
      <c r="U62" s="17"/>
    </row>
    <row r="63" spans="17:24" ht="24" customHeight="1" x14ac:dyDescent="0.7">
      <c r="Q63" s="17"/>
      <c r="R63" s="17"/>
      <c r="S63" s="17"/>
      <c r="T63" s="17"/>
      <c r="U63" s="17"/>
    </row>
    <row r="64" spans="17:24" ht="24" customHeight="1" x14ac:dyDescent="0.7">
      <c r="Q64" s="17"/>
      <c r="R64" s="17"/>
      <c r="S64" s="17"/>
      <c r="T64" s="17"/>
      <c r="U64" s="17"/>
    </row>
    <row r="65" spans="17:21" ht="24" customHeight="1" x14ac:dyDescent="0.7">
      <c r="Q65" s="17"/>
      <c r="R65" s="17"/>
      <c r="S65" s="17"/>
      <c r="T65" s="17"/>
      <c r="U65" s="17"/>
    </row>
    <row r="66" spans="17:21" ht="24" customHeight="1" x14ac:dyDescent="0.7">
      <c r="Q66" s="17"/>
      <c r="R66" s="17"/>
      <c r="S66" s="17"/>
      <c r="T66" s="17"/>
      <c r="U66" s="17"/>
    </row>
    <row r="67" spans="17:21" ht="24" customHeight="1" x14ac:dyDescent="0.7">
      <c r="Q67" s="17"/>
      <c r="R67" s="17"/>
      <c r="S67" s="17"/>
      <c r="T67" s="17"/>
      <c r="U67" s="17"/>
    </row>
    <row r="68" spans="17:21" ht="24" customHeight="1" x14ac:dyDescent="0.7">
      <c r="Q68" s="17"/>
      <c r="R68" s="17"/>
      <c r="S68" s="17"/>
      <c r="T68" s="17"/>
      <c r="U68" s="17"/>
    </row>
    <row r="69" spans="17:21" ht="24" customHeight="1" x14ac:dyDescent="0.7">
      <c r="Q69" s="17"/>
      <c r="R69" s="17"/>
      <c r="S69" s="17"/>
      <c r="T69" s="17"/>
      <c r="U69" s="17"/>
    </row>
    <row r="70" spans="17:21" ht="24" customHeight="1" x14ac:dyDescent="0.7">
      <c r="Q70" s="17"/>
      <c r="R70" s="17"/>
      <c r="S70" s="17"/>
      <c r="T70" s="17"/>
      <c r="U70" s="17"/>
    </row>
    <row r="71" spans="17:21" ht="24" customHeight="1" x14ac:dyDescent="0.7">
      <c r="Q71" s="17"/>
      <c r="R71" s="17"/>
      <c r="S71" s="17"/>
      <c r="T71" s="17"/>
      <c r="U71" s="17"/>
    </row>
    <row r="72" spans="17:21" ht="24" customHeight="1" x14ac:dyDescent="0.7">
      <c r="Q72" s="17"/>
      <c r="R72" s="17"/>
      <c r="S72" s="17"/>
      <c r="T72" s="17"/>
      <c r="U72" s="17"/>
    </row>
    <row r="73" spans="17:21" ht="24" customHeight="1" x14ac:dyDescent="0.7">
      <c r="Q73" s="17"/>
      <c r="R73" s="17"/>
      <c r="S73" s="17"/>
      <c r="T73" s="17"/>
      <c r="U73" s="17"/>
    </row>
  </sheetData>
  <mergeCells count="1">
    <mergeCell ref="R46:X46"/>
  </mergeCells>
  <pageMargins left="0.89" right="0.7" top="0.91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A37" zoomScale="110" zoomScaleNormal="110" workbookViewId="0">
      <selection activeCell="P11" sqref="P11"/>
    </sheetView>
  </sheetViews>
  <sheetFormatPr defaultColWidth="9" defaultRowHeight="23.4" x14ac:dyDescent="0.6"/>
  <cols>
    <col min="1" max="1" width="3.8984375" style="146" customWidth="1"/>
    <col min="2" max="2" width="4.3984375" style="146" customWidth="1"/>
    <col min="3" max="3" width="4.19921875" style="146" customWidth="1"/>
    <col min="4" max="4" width="4.5" style="146" customWidth="1"/>
    <col min="5" max="5" width="5.3984375" style="146" customWidth="1"/>
    <col min="6" max="10" width="9" style="146"/>
    <col min="11" max="11" width="10" style="146" customWidth="1"/>
    <col min="12" max="16384" width="9" style="146"/>
  </cols>
  <sheetData>
    <row r="1" spans="1:11" x14ac:dyDescent="0.6">
      <c r="A1" s="160" t="s">
        <v>226</v>
      </c>
    </row>
    <row r="2" spans="1:11" x14ac:dyDescent="0.6">
      <c r="A2" s="160"/>
      <c r="B2" s="587" t="s">
        <v>1288</v>
      </c>
    </row>
    <row r="3" spans="1:11" x14ac:dyDescent="0.6">
      <c r="A3" s="1784" t="s">
        <v>1289</v>
      </c>
      <c r="B3" s="1784"/>
      <c r="C3" s="1784"/>
      <c r="D3" s="1784"/>
      <c r="E3" s="1784"/>
      <c r="F3" s="1784"/>
      <c r="G3" s="1784"/>
      <c r="H3" s="1784"/>
      <c r="I3" s="1784"/>
      <c r="J3" s="1784"/>
      <c r="K3" s="1784"/>
    </row>
    <row r="4" spans="1:11" x14ac:dyDescent="0.6">
      <c r="A4" s="146" t="s">
        <v>1290</v>
      </c>
      <c r="B4" s="587"/>
    </row>
    <row r="5" spans="1:11" x14ac:dyDescent="0.6">
      <c r="A5" s="146" t="s">
        <v>1291</v>
      </c>
      <c r="B5" s="587"/>
    </row>
    <row r="6" spans="1:11" x14ac:dyDescent="0.6">
      <c r="A6" s="146" t="s">
        <v>1292</v>
      </c>
      <c r="B6" s="587"/>
    </row>
    <row r="7" spans="1:11" x14ac:dyDescent="0.6">
      <c r="A7" s="160"/>
      <c r="B7" s="587" t="s">
        <v>1729</v>
      </c>
    </row>
    <row r="8" spans="1:11" x14ac:dyDescent="0.6">
      <c r="A8" s="146" t="s">
        <v>1730</v>
      </c>
      <c r="B8" s="587"/>
    </row>
    <row r="9" spans="1:11" x14ac:dyDescent="0.6">
      <c r="A9" s="146" t="s">
        <v>1731</v>
      </c>
      <c r="B9" s="587"/>
    </row>
    <row r="10" spans="1:11" x14ac:dyDescent="0.6">
      <c r="B10" s="160" t="s">
        <v>227</v>
      </c>
    </row>
    <row r="11" spans="1:11" x14ac:dyDescent="0.6">
      <c r="C11" s="594" t="s">
        <v>1732</v>
      </c>
    </row>
    <row r="12" spans="1:11" x14ac:dyDescent="0.6">
      <c r="B12" s="160" t="s">
        <v>228</v>
      </c>
    </row>
    <row r="13" spans="1:11" x14ac:dyDescent="0.6">
      <c r="C13" s="584" t="s">
        <v>664</v>
      </c>
      <c r="F13" s="318" t="s">
        <v>98</v>
      </c>
    </row>
    <row r="14" spans="1:11" x14ac:dyDescent="0.6">
      <c r="C14" s="584" t="s">
        <v>665</v>
      </c>
      <c r="F14" s="318" t="s">
        <v>1733</v>
      </c>
    </row>
    <row r="15" spans="1:11" x14ac:dyDescent="0.6">
      <c r="C15" s="584" t="s">
        <v>666</v>
      </c>
      <c r="F15" s="318" t="s">
        <v>1734</v>
      </c>
    </row>
    <row r="16" spans="1:11" x14ac:dyDescent="0.6">
      <c r="C16" s="584" t="s">
        <v>667</v>
      </c>
      <c r="F16" s="588" t="s">
        <v>1735</v>
      </c>
    </row>
    <row r="17" spans="2:11" x14ac:dyDescent="0.6">
      <c r="C17" s="584" t="s">
        <v>668</v>
      </c>
      <c r="F17" s="588" t="s">
        <v>1736</v>
      </c>
    </row>
    <row r="18" spans="2:11" x14ac:dyDescent="0.6">
      <c r="C18" s="584" t="s">
        <v>1737</v>
      </c>
      <c r="F18" s="588" t="s">
        <v>1738</v>
      </c>
    </row>
    <row r="19" spans="2:11" x14ac:dyDescent="0.6">
      <c r="B19" s="160" t="s">
        <v>229</v>
      </c>
      <c r="C19" s="584"/>
    </row>
    <row r="20" spans="2:11" x14ac:dyDescent="0.6">
      <c r="C20" s="146" t="s">
        <v>1740</v>
      </c>
      <c r="K20" s="146" t="s">
        <v>225</v>
      </c>
    </row>
    <row r="21" spans="2:11" x14ac:dyDescent="0.6">
      <c r="C21" s="146" t="s">
        <v>1742</v>
      </c>
    </row>
    <row r="22" spans="2:11" x14ac:dyDescent="0.6">
      <c r="C22" s="146" t="s">
        <v>1741</v>
      </c>
    </row>
    <row r="23" spans="2:11" x14ac:dyDescent="0.6">
      <c r="C23" s="146" t="s">
        <v>1744</v>
      </c>
    </row>
    <row r="24" spans="2:11" x14ac:dyDescent="0.6">
      <c r="C24" s="146" t="s">
        <v>1743</v>
      </c>
    </row>
    <row r="25" spans="2:11" x14ac:dyDescent="0.6">
      <c r="C25" s="146" t="s">
        <v>1739</v>
      </c>
    </row>
    <row r="26" spans="2:11" x14ac:dyDescent="0.6">
      <c r="B26" s="160" t="s">
        <v>359</v>
      </c>
    </row>
    <row r="27" spans="2:11" x14ac:dyDescent="0.6">
      <c r="B27" s="160"/>
      <c r="C27" s="146" t="s">
        <v>1053</v>
      </c>
    </row>
    <row r="28" spans="2:11" x14ac:dyDescent="0.6">
      <c r="B28" s="160" t="s">
        <v>360</v>
      </c>
    </row>
    <row r="29" spans="2:11" x14ac:dyDescent="0.6">
      <c r="B29" s="160"/>
      <c r="C29" s="146" t="s">
        <v>1054</v>
      </c>
    </row>
    <row r="30" spans="2:11" x14ac:dyDescent="0.6">
      <c r="B30" s="160"/>
    </row>
    <row r="31" spans="2:11" x14ac:dyDescent="0.6">
      <c r="B31" s="160"/>
    </row>
    <row r="32" spans="2:11" x14ac:dyDescent="0.6">
      <c r="B32" s="160" t="s">
        <v>361</v>
      </c>
    </row>
    <row r="33" spans="3:17" ht="21.9" customHeight="1" x14ac:dyDescent="0.6">
      <c r="C33" s="160" t="s">
        <v>1745</v>
      </c>
      <c r="L33" s="1786"/>
      <c r="M33" s="1786"/>
      <c r="N33" s="1786"/>
      <c r="O33" s="1786"/>
      <c r="P33" s="1786"/>
      <c r="Q33" s="1786"/>
    </row>
    <row r="34" spans="3:17" ht="21.9" customHeight="1" x14ac:dyDescent="0.6">
      <c r="D34" s="146" t="s">
        <v>1746</v>
      </c>
      <c r="L34" s="593"/>
      <c r="M34" s="589"/>
      <c r="N34" s="589"/>
      <c r="O34" s="589"/>
      <c r="P34" s="589"/>
      <c r="Q34" s="589"/>
    </row>
    <row r="35" spans="3:17" ht="21.9" customHeight="1" x14ac:dyDescent="0.6">
      <c r="D35" s="146" t="s">
        <v>1747</v>
      </c>
      <c r="L35" s="1786"/>
      <c r="M35" s="1786"/>
      <c r="N35" s="1786"/>
      <c r="O35" s="1786"/>
      <c r="P35" s="1786"/>
      <c r="Q35" s="1786"/>
    </row>
    <row r="36" spans="3:17" ht="21.9" customHeight="1" x14ac:dyDescent="0.6">
      <c r="D36" s="146" t="s">
        <v>1748</v>
      </c>
      <c r="L36" s="1786"/>
      <c r="M36" s="1786"/>
      <c r="N36" s="1786"/>
      <c r="O36" s="1786"/>
      <c r="P36" s="1786"/>
      <c r="Q36" s="1786"/>
    </row>
    <row r="37" spans="3:17" x14ac:dyDescent="0.6">
      <c r="C37" s="160" t="s">
        <v>1753</v>
      </c>
    </row>
    <row r="38" spans="3:17" ht="21.9" customHeight="1" x14ac:dyDescent="0.6">
      <c r="C38" s="586"/>
      <c r="D38" s="1785" t="s">
        <v>1749</v>
      </c>
      <c r="E38" s="1785"/>
      <c r="F38" s="1785"/>
      <c r="G38" s="1785"/>
      <c r="H38" s="1785"/>
      <c r="I38" s="1785"/>
      <c r="J38" s="586"/>
      <c r="K38" s="586"/>
    </row>
    <row r="39" spans="3:17" ht="21.9" customHeight="1" x14ac:dyDescent="0.6">
      <c r="C39" s="586"/>
      <c r="D39" s="146" t="s">
        <v>1750</v>
      </c>
      <c r="E39" s="595"/>
      <c r="F39" s="595"/>
      <c r="G39" s="595"/>
      <c r="H39" s="595"/>
      <c r="I39" s="595"/>
      <c r="J39" s="586"/>
      <c r="K39" s="586"/>
      <c r="M39" s="146" t="s">
        <v>225</v>
      </c>
      <c r="N39" s="146" t="s">
        <v>225</v>
      </c>
    </row>
    <row r="40" spans="3:17" ht="21.9" customHeight="1" x14ac:dyDescent="0.6">
      <c r="C40" s="586"/>
      <c r="D40" s="1785" t="s">
        <v>1751</v>
      </c>
      <c r="E40" s="1785"/>
      <c r="F40" s="1785"/>
      <c r="G40" s="1785"/>
      <c r="H40" s="1785"/>
      <c r="I40" s="1785"/>
      <c r="J40" s="586"/>
      <c r="K40" s="586"/>
    </row>
    <row r="41" spans="3:17" ht="21.9" customHeight="1" x14ac:dyDescent="0.6">
      <c r="C41" s="586"/>
      <c r="D41" s="146" t="s">
        <v>1752</v>
      </c>
      <c r="E41" s="595"/>
      <c r="F41" s="595"/>
      <c r="G41" s="595"/>
      <c r="H41" s="595"/>
      <c r="I41" s="595"/>
      <c r="J41" s="586"/>
      <c r="K41" s="586"/>
      <c r="M41" s="146" t="s">
        <v>225</v>
      </c>
      <c r="N41" s="146" t="s">
        <v>225</v>
      </c>
    </row>
    <row r="42" spans="3:17" x14ac:dyDescent="0.6">
      <c r="C42" s="160" t="s">
        <v>1754</v>
      </c>
      <c r="O42" s="146" t="s">
        <v>225</v>
      </c>
    </row>
    <row r="43" spans="3:17" ht="21.9" customHeight="1" x14ac:dyDescent="0.6">
      <c r="D43" s="1780" t="s">
        <v>1755</v>
      </c>
      <c r="E43" s="1780"/>
      <c r="F43" s="1780"/>
      <c r="G43" s="1780"/>
      <c r="H43" s="1780"/>
      <c r="I43" s="1780"/>
      <c r="J43" s="586"/>
      <c r="K43" s="586"/>
    </row>
    <row r="44" spans="3:17" x14ac:dyDescent="0.6">
      <c r="D44" s="146" t="s">
        <v>1756</v>
      </c>
    </row>
    <row r="45" spans="3:17" x14ac:dyDescent="0.6">
      <c r="D45" s="146" t="s">
        <v>1757</v>
      </c>
    </row>
    <row r="46" spans="3:17" x14ac:dyDescent="0.6">
      <c r="D46" s="146" t="s">
        <v>1758</v>
      </c>
    </row>
    <row r="47" spans="3:17" x14ac:dyDescent="0.6">
      <c r="C47" s="160" t="s">
        <v>1759</v>
      </c>
    </row>
    <row r="48" spans="3:17" ht="21.9" customHeight="1" x14ac:dyDescent="0.6">
      <c r="D48" s="1780" t="s">
        <v>1760</v>
      </c>
      <c r="E48" s="1780"/>
      <c r="F48" s="1780"/>
      <c r="G48" s="1780"/>
      <c r="H48" s="1780"/>
      <c r="I48" s="1780"/>
      <c r="J48" s="1780"/>
      <c r="K48" s="586"/>
    </row>
    <row r="49" spans="1:14" x14ac:dyDescent="0.6">
      <c r="D49" s="146" t="s">
        <v>1761</v>
      </c>
    </row>
    <row r="50" spans="1:14" x14ac:dyDescent="0.6">
      <c r="C50" s="160" t="s">
        <v>1762</v>
      </c>
      <c r="N50" s="146" t="s">
        <v>225</v>
      </c>
    </row>
    <row r="51" spans="1:14" x14ac:dyDescent="0.6">
      <c r="D51" s="146" t="s">
        <v>1763</v>
      </c>
    </row>
    <row r="52" spans="1:14" x14ac:dyDescent="0.6">
      <c r="D52" s="146" t="s">
        <v>1764</v>
      </c>
    </row>
    <row r="53" spans="1:14" x14ac:dyDescent="0.6">
      <c r="C53" s="160" t="s">
        <v>1765</v>
      </c>
    </row>
    <row r="54" spans="1:14" x14ac:dyDescent="0.6">
      <c r="C54" s="160"/>
      <c r="D54" s="146" t="s">
        <v>1766</v>
      </c>
    </row>
    <row r="55" spans="1:14" x14ac:dyDescent="0.6">
      <c r="D55" s="146" t="s">
        <v>1767</v>
      </c>
      <c r="N55" s="146" t="s">
        <v>225</v>
      </c>
    </row>
    <row r="56" spans="1:14" x14ac:dyDescent="0.6">
      <c r="B56" s="160" t="s">
        <v>362</v>
      </c>
      <c r="C56" s="160"/>
    </row>
    <row r="57" spans="1:14" x14ac:dyDescent="0.6">
      <c r="C57" s="146" t="s">
        <v>1768</v>
      </c>
    </row>
    <row r="58" spans="1:14" x14ac:dyDescent="0.6">
      <c r="A58" s="583" t="s">
        <v>1769</v>
      </c>
      <c r="E58" s="590"/>
      <c r="F58" s="590"/>
      <c r="G58" s="590"/>
      <c r="H58" s="590"/>
      <c r="I58" s="590"/>
      <c r="J58" s="590"/>
      <c r="K58" s="590"/>
      <c r="L58" s="590"/>
      <c r="M58" s="590"/>
      <c r="N58" s="590"/>
    </row>
    <row r="59" spans="1:14" x14ac:dyDescent="0.6">
      <c r="A59" s="146" t="s">
        <v>1524</v>
      </c>
      <c r="E59" s="590"/>
      <c r="F59" s="590"/>
      <c r="G59" s="590"/>
      <c r="H59" s="590"/>
      <c r="I59" s="590"/>
      <c r="J59" s="590"/>
      <c r="K59" s="590"/>
      <c r="L59" s="590"/>
      <c r="M59" s="590"/>
      <c r="N59" s="590"/>
    </row>
    <row r="60" spans="1:14" x14ac:dyDescent="0.6">
      <c r="A60" s="583" t="s">
        <v>1525</v>
      </c>
      <c r="E60" s="590"/>
      <c r="F60" s="590"/>
      <c r="G60" s="590"/>
      <c r="H60" s="590"/>
      <c r="I60" s="590"/>
      <c r="J60" s="590"/>
      <c r="K60" s="590"/>
      <c r="L60" s="590"/>
      <c r="M60" s="590"/>
      <c r="N60" s="590"/>
    </row>
    <row r="61" spans="1:14" x14ac:dyDescent="0.6">
      <c r="A61" s="591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</row>
    <row r="62" spans="1:14" x14ac:dyDescent="0.6">
      <c r="A62" s="591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</row>
    <row r="63" spans="1:14" x14ac:dyDescent="0.6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</row>
    <row r="64" spans="1:14" x14ac:dyDescent="0.6">
      <c r="A64" s="591"/>
      <c r="B64" s="592" t="s">
        <v>575</v>
      </c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</row>
    <row r="65" spans="1:14" x14ac:dyDescent="0.6">
      <c r="A65" s="591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</row>
    <row r="66" spans="1:14" x14ac:dyDescent="0.6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</row>
    <row r="67" spans="1:14" x14ac:dyDescent="0.6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</row>
    <row r="68" spans="1:14" x14ac:dyDescent="0.6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</row>
  </sheetData>
  <mergeCells count="8">
    <mergeCell ref="A3:K3"/>
    <mergeCell ref="D40:I40"/>
    <mergeCell ref="D43:I43"/>
    <mergeCell ref="D48:J48"/>
    <mergeCell ref="L33:Q33"/>
    <mergeCell ref="L35:Q35"/>
    <mergeCell ref="L36:Q36"/>
    <mergeCell ref="D38:I38"/>
  </mergeCells>
  <pageMargins left="0.85" right="0.23622047244094491" top="0.75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31" zoomScale="110" zoomScaleNormal="110" workbookViewId="0">
      <selection activeCell="D9" sqref="D9"/>
    </sheetView>
  </sheetViews>
  <sheetFormatPr defaultColWidth="9" defaultRowHeight="21.9" customHeight="1" x14ac:dyDescent="0.7"/>
  <cols>
    <col min="1" max="1" width="3.8984375" style="1" customWidth="1"/>
    <col min="2" max="2" width="4.3984375" style="1" customWidth="1"/>
    <col min="3" max="3" width="4.09765625" style="1" customWidth="1"/>
    <col min="4" max="4" width="8.5" style="1" customWidth="1"/>
    <col min="5" max="6" width="9" style="1"/>
    <col min="7" max="7" width="9" style="1" customWidth="1"/>
    <col min="8" max="16384" width="9" style="1"/>
  </cols>
  <sheetData>
    <row r="1" spans="1:11" ht="21.9" customHeight="1" x14ac:dyDescent="0.7">
      <c r="B1" s="2" t="s">
        <v>230</v>
      </c>
      <c r="C1" s="2"/>
    </row>
    <row r="2" spans="1:11" ht="21.9" customHeight="1" x14ac:dyDescent="0.7">
      <c r="B2" s="48" t="s">
        <v>1526</v>
      </c>
    </row>
    <row r="3" spans="1:11" ht="21.9" customHeight="1" x14ac:dyDescent="0.7">
      <c r="C3" s="15" t="s">
        <v>1527</v>
      </c>
    </row>
    <row r="4" spans="1:11" ht="21.9" customHeight="1" x14ac:dyDescent="0.7">
      <c r="A4" s="1793" t="s">
        <v>231</v>
      </c>
      <c r="B4" s="1793"/>
      <c r="C4" s="1793"/>
      <c r="D4" s="1793"/>
      <c r="E4" s="1793"/>
      <c r="F4" s="1793"/>
      <c r="G4" s="1793" t="s">
        <v>232</v>
      </c>
      <c r="H4" s="1793"/>
      <c r="I4" s="1793"/>
      <c r="J4" s="1793"/>
      <c r="K4" s="1793"/>
    </row>
    <row r="5" spans="1:11" ht="21.9" customHeight="1" x14ac:dyDescent="0.7">
      <c r="A5" s="1795" t="s">
        <v>233</v>
      </c>
      <c r="B5" s="1796"/>
      <c r="C5" s="1796"/>
      <c r="D5" s="1796"/>
      <c r="E5" s="1796"/>
      <c r="F5" s="1796"/>
      <c r="G5" s="1795" t="s">
        <v>237</v>
      </c>
      <c r="H5" s="1796"/>
      <c r="I5" s="1796"/>
      <c r="J5" s="1796"/>
      <c r="K5" s="1797"/>
    </row>
    <row r="6" spans="1:11" ht="21.9" customHeight="1" x14ac:dyDescent="0.7">
      <c r="A6" s="1790" t="s">
        <v>234</v>
      </c>
      <c r="B6" s="1791"/>
      <c r="C6" s="1791"/>
      <c r="D6" s="1791"/>
      <c r="E6" s="1791"/>
      <c r="F6" s="1791"/>
      <c r="G6" s="1790" t="s">
        <v>238</v>
      </c>
      <c r="H6" s="1791"/>
      <c r="I6" s="1791"/>
      <c r="J6" s="1791"/>
      <c r="K6" s="1792"/>
    </row>
    <row r="7" spans="1:11" ht="21.9" customHeight="1" x14ac:dyDescent="0.7">
      <c r="A7" s="1790" t="s">
        <v>235</v>
      </c>
      <c r="B7" s="1791"/>
      <c r="C7" s="1791"/>
      <c r="D7" s="1791"/>
      <c r="E7" s="1791"/>
      <c r="F7" s="1791"/>
      <c r="G7" s="1790" t="s">
        <v>239</v>
      </c>
      <c r="H7" s="1791"/>
      <c r="I7" s="1791"/>
      <c r="J7" s="1791"/>
      <c r="K7" s="1792"/>
    </row>
    <row r="8" spans="1:11" ht="21.9" customHeight="1" x14ac:dyDescent="0.7">
      <c r="A8" s="1787" t="s">
        <v>236</v>
      </c>
      <c r="B8" s="1788"/>
      <c r="C8" s="1788"/>
      <c r="D8" s="1788"/>
      <c r="E8" s="1788"/>
      <c r="F8" s="1788"/>
      <c r="G8" s="1787" t="s">
        <v>240</v>
      </c>
      <c r="H8" s="1788"/>
      <c r="I8" s="1788"/>
      <c r="J8" s="1788"/>
      <c r="K8" s="1789"/>
    </row>
    <row r="9" spans="1:11" ht="18" customHeight="1" x14ac:dyDescent="0.7"/>
    <row r="10" spans="1:11" ht="21.9" customHeight="1" x14ac:dyDescent="0.7">
      <c r="A10" s="1794" t="s">
        <v>241</v>
      </c>
      <c r="B10" s="1794"/>
      <c r="C10" s="1794"/>
      <c r="D10" s="1794"/>
      <c r="E10" s="1794"/>
      <c r="F10" s="1794"/>
      <c r="G10" s="1794" t="s">
        <v>242</v>
      </c>
      <c r="H10" s="1794"/>
      <c r="I10" s="1794"/>
      <c r="J10" s="1794"/>
      <c r="K10" s="1794"/>
    </row>
    <row r="11" spans="1:11" ht="21.9" customHeight="1" x14ac:dyDescent="0.7">
      <c r="A11" s="1798" t="s">
        <v>243</v>
      </c>
      <c r="B11" s="1799"/>
      <c r="C11" s="1799"/>
      <c r="D11" s="1799"/>
      <c r="E11" s="1799"/>
      <c r="F11" s="1800"/>
      <c r="G11" s="1798" t="s">
        <v>245</v>
      </c>
      <c r="H11" s="1799"/>
      <c r="I11" s="1799"/>
      <c r="J11" s="1799"/>
      <c r="K11" s="1800"/>
    </row>
    <row r="12" spans="1:11" ht="21.9" customHeight="1" x14ac:dyDescent="0.7">
      <c r="A12" s="1801" t="s">
        <v>244</v>
      </c>
      <c r="B12" s="1802"/>
      <c r="C12" s="1802"/>
      <c r="D12" s="1802"/>
      <c r="E12" s="1802"/>
      <c r="F12" s="1803"/>
      <c r="G12" s="1801" t="s">
        <v>246</v>
      </c>
      <c r="H12" s="1802"/>
      <c r="I12" s="1802"/>
      <c r="J12" s="1802"/>
      <c r="K12" s="1803"/>
    </row>
    <row r="13" spans="1:11" ht="16.5" customHeight="1" x14ac:dyDescent="0.7"/>
    <row r="14" spans="1:11" ht="21.9" customHeight="1" x14ac:dyDescent="0.7">
      <c r="C14" s="15" t="s">
        <v>1529</v>
      </c>
    </row>
    <row r="15" spans="1:11" ht="21.9" customHeight="1" x14ac:dyDescent="0.7">
      <c r="A15" s="1793" t="s">
        <v>231</v>
      </c>
      <c r="B15" s="1793"/>
      <c r="C15" s="1793"/>
      <c r="D15" s="1793"/>
      <c r="E15" s="1793"/>
      <c r="F15" s="1793"/>
      <c r="G15" s="1793" t="s">
        <v>232</v>
      </c>
      <c r="H15" s="1793"/>
      <c r="I15" s="1793"/>
      <c r="J15" s="1793"/>
      <c r="K15" s="1793"/>
    </row>
    <row r="16" spans="1:11" ht="21.9" customHeight="1" x14ac:dyDescent="0.7">
      <c r="A16" s="1795" t="s">
        <v>247</v>
      </c>
      <c r="B16" s="1796"/>
      <c r="C16" s="1796"/>
      <c r="D16" s="1796"/>
      <c r="E16" s="1796"/>
      <c r="F16" s="1797"/>
      <c r="G16" s="1795" t="s">
        <v>251</v>
      </c>
      <c r="H16" s="1796"/>
      <c r="I16" s="1796"/>
      <c r="J16" s="1796"/>
      <c r="K16" s="1797"/>
    </row>
    <row r="17" spans="1:11" ht="21.9" customHeight="1" x14ac:dyDescent="0.7">
      <c r="A17" s="1790" t="s">
        <v>248</v>
      </c>
      <c r="B17" s="1791"/>
      <c r="C17" s="1791"/>
      <c r="D17" s="1791"/>
      <c r="E17" s="1791"/>
      <c r="F17" s="1792"/>
      <c r="G17" s="1790" t="s">
        <v>252</v>
      </c>
      <c r="H17" s="1791"/>
      <c r="I17" s="1791"/>
      <c r="J17" s="1791"/>
      <c r="K17" s="1792"/>
    </row>
    <row r="18" spans="1:11" ht="21.9" customHeight="1" x14ac:dyDescent="0.7">
      <c r="A18" s="1790" t="s">
        <v>249</v>
      </c>
      <c r="B18" s="1791"/>
      <c r="C18" s="1791"/>
      <c r="D18" s="1791"/>
      <c r="E18" s="1791"/>
      <c r="F18" s="1792"/>
      <c r="G18" s="1790"/>
      <c r="H18" s="1791"/>
      <c r="I18" s="1791"/>
      <c r="J18" s="1791"/>
      <c r="K18" s="1792"/>
    </row>
    <row r="19" spans="1:11" ht="21.9" customHeight="1" x14ac:dyDescent="0.7">
      <c r="A19" s="1787" t="s">
        <v>250</v>
      </c>
      <c r="B19" s="1788"/>
      <c r="C19" s="1788"/>
      <c r="D19" s="1788"/>
      <c r="E19" s="1788"/>
      <c r="F19" s="1789"/>
      <c r="G19" s="1787"/>
      <c r="H19" s="1788"/>
      <c r="I19" s="1788"/>
      <c r="J19" s="1788"/>
      <c r="K19" s="1789"/>
    </row>
    <row r="20" spans="1:11" ht="16.5" customHeight="1" x14ac:dyDescent="0.7"/>
    <row r="21" spans="1:11" ht="21.9" customHeight="1" x14ac:dyDescent="0.7">
      <c r="A21" s="1794" t="s">
        <v>241</v>
      </c>
      <c r="B21" s="1794"/>
      <c r="C21" s="1794"/>
      <c r="D21" s="1794"/>
      <c r="E21" s="1794"/>
      <c r="F21" s="1794"/>
      <c r="G21" s="1794" t="s">
        <v>242</v>
      </c>
      <c r="H21" s="1794"/>
      <c r="I21" s="1794"/>
      <c r="J21" s="1794"/>
      <c r="K21" s="1794"/>
    </row>
    <row r="22" spans="1:11" ht="21.9" customHeight="1" x14ac:dyDescent="0.7">
      <c r="A22" s="1798" t="s">
        <v>272</v>
      </c>
      <c r="B22" s="1799"/>
      <c r="C22" s="1799"/>
      <c r="D22" s="1799"/>
      <c r="E22" s="1799"/>
      <c r="F22" s="1800"/>
      <c r="G22" s="1798" t="s">
        <v>253</v>
      </c>
      <c r="H22" s="1799"/>
      <c r="I22" s="1799"/>
      <c r="J22" s="1799"/>
      <c r="K22" s="1800"/>
    </row>
    <row r="23" spans="1:11" ht="21.9" customHeight="1" x14ac:dyDescent="0.7">
      <c r="A23" s="1804" t="s">
        <v>273</v>
      </c>
      <c r="B23" s="1805"/>
      <c r="C23" s="1805"/>
      <c r="D23" s="1805"/>
      <c r="E23" s="1805"/>
      <c r="F23" s="1806"/>
      <c r="G23" s="1807"/>
      <c r="H23" s="1808"/>
      <c r="I23" s="1808"/>
      <c r="J23" s="1808"/>
      <c r="K23" s="1809"/>
    </row>
    <row r="24" spans="1:11" ht="21.9" customHeight="1" x14ac:dyDescent="0.7">
      <c r="A24" s="1801"/>
      <c r="B24" s="1802"/>
      <c r="C24" s="1802"/>
      <c r="D24" s="1802"/>
      <c r="E24" s="1802"/>
      <c r="F24" s="1803"/>
      <c r="G24" s="1801"/>
      <c r="H24" s="1802"/>
      <c r="I24" s="1802"/>
      <c r="J24" s="1802"/>
      <c r="K24" s="1803"/>
    </row>
    <row r="26" spans="1:11" ht="21.9" customHeight="1" x14ac:dyDescent="0.7">
      <c r="C26" s="15" t="s">
        <v>1528</v>
      </c>
    </row>
    <row r="27" spans="1:11" ht="21.9" customHeight="1" x14ac:dyDescent="0.7">
      <c r="A27" s="1793" t="s">
        <v>231</v>
      </c>
      <c r="B27" s="1793"/>
      <c r="C27" s="1793"/>
      <c r="D27" s="1793"/>
      <c r="E27" s="1793"/>
      <c r="F27" s="1793"/>
      <c r="G27" s="1793" t="s">
        <v>232</v>
      </c>
      <c r="H27" s="1793"/>
      <c r="I27" s="1793"/>
      <c r="J27" s="1793"/>
      <c r="K27" s="1793"/>
    </row>
    <row r="28" spans="1:11" ht="21.9" customHeight="1" x14ac:dyDescent="0.7">
      <c r="A28" s="1795" t="s">
        <v>254</v>
      </c>
      <c r="B28" s="1796"/>
      <c r="C28" s="1796"/>
      <c r="D28" s="1796"/>
      <c r="E28" s="1796"/>
      <c r="F28" s="1797"/>
      <c r="G28" s="1795" t="s">
        <v>256</v>
      </c>
      <c r="H28" s="1796"/>
      <c r="I28" s="1796"/>
      <c r="J28" s="1796"/>
      <c r="K28" s="1797"/>
    </row>
    <row r="29" spans="1:11" ht="21.9" customHeight="1" x14ac:dyDescent="0.7">
      <c r="A29" s="1790" t="s">
        <v>255</v>
      </c>
      <c r="B29" s="1791"/>
      <c r="C29" s="1791"/>
      <c r="D29" s="1791"/>
      <c r="E29" s="1791"/>
      <c r="F29" s="1792"/>
      <c r="G29" s="1790" t="s">
        <v>257</v>
      </c>
      <c r="H29" s="1791"/>
      <c r="I29" s="1791"/>
      <c r="J29" s="1791"/>
      <c r="K29" s="1792"/>
    </row>
    <row r="30" spans="1:11" ht="21.9" customHeight="1" x14ac:dyDescent="0.7">
      <c r="A30" s="1790" t="s">
        <v>274</v>
      </c>
      <c r="B30" s="1791"/>
      <c r="C30" s="1791"/>
      <c r="D30" s="1791"/>
      <c r="E30" s="1791"/>
      <c r="F30" s="1792"/>
      <c r="G30" s="1810"/>
      <c r="H30" s="1811"/>
      <c r="I30" s="1811"/>
      <c r="J30" s="1811"/>
      <c r="K30" s="1812"/>
    </row>
    <row r="31" spans="1:11" ht="21.9" customHeight="1" x14ac:dyDescent="0.7">
      <c r="A31" s="1787" t="s">
        <v>275</v>
      </c>
      <c r="B31" s="1788"/>
      <c r="C31" s="1788"/>
      <c r="D31" s="1788"/>
      <c r="E31" s="1788"/>
      <c r="F31" s="1789"/>
      <c r="G31" s="1787"/>
      <c r="H31" s="1788"/>
      <c r="I31" s="1788"/>
      <c r="J31" s="1788"/>
      <c r="K31" s="1789"/>
    </row>
    <row r="33" spans="1:11" ht="21.9" customHeight="1" x14ac:dyDescent="0.7">
      <c r="A33" s="1794" t="s">
        <v>241</v>
      </c>
      <c r="B33" s="1794"/>
      <c r="C33" s="1794"/>
      <c r="D33" s="1794"/>
      <c r="E33" s="1794"/>
      <c r="F33" s="1794"/>
      <c r="G33" s="1794" t="s">
        <v>242</v>
      </c>
      <c r="H33" s="1794"/>
      <c r="I33" s="1794"/>
      <c r="J33" s="1794"/>
      <c r="K33" s="1794"/>
    </row>
    <row r="34" spans="1:11" ht="21.9" customHeight="1" x14ac:dyDescent="0.7">
      <c r="A34" s="1798" t="s">
        <v>258</v>
      </c>
      <c r="B34" s="1799"/>
      <c r="C34" s="1799"/>
      <c r="D34" s="1799"/>
      <c r="E34" s="1799"/>
      <c r="F34" s="1800"/>
      <c r="G34" s="1798" t="s">
        <v>276</v>
      </c>
      <c r="H34" s="1799"/>
      <c r="I34" s="1799"/>
      <c r="J34" s="1799"/>
      <c r="K34" s="1800"/>
    </row>
    <row r="35" spans="1:11" ht="21.9" customHeight="1" x14ac:dyDescent="0.7">
      <c r="A35" s="1804"/>
      <c r="B35" s="1805"/>
      <c r="C35" s="1805"/>
      <c r="D35" s="1805"/>
      <c r="E35" s="1805"/>
      <c r="F35" s="1806"/>
      <c r="G35" s="1804" t="s">
        <v>277</v>
      </c>
      <c r="H35" s="1805"/>
      <c r="I35" s="1805"/>
      <c r="J35" s="1805"/>
      <c r="K35" s="1806"/>
    </row>
    <row r="36" spans="1:11" ht="21.9" customHeight="1" x14ac:dyDescent="0.7">
      <c r="A36" s="1801"/>
      <c r="B36" s="1802"/>
      <c r="C36" s="1802"/>
      <c r="D36" s="1802"/>
      <c r="E36" s="1802"/>
      <c r="F36" s="1803"/>
      <c r="G36" s="1801"/>
      <c r="H36" s="1802"/>
      <c r="I36" s="1802"/>
      <c r="J36" s="1802"/>
      <c r="K36" s="1803"/>
    </row>
    <row r="38" spans="1:11" ht="21.9" customHeight="1" x14ac:dyDescent="0.7">
      <c r="C38" s="15" t="s">
        <v>286</v>
      </c>
    </row>
    <row r="39" spans="1:11" ht="21.9" customHeight="1" x14ac:dyDescent="0.7">
      <c r="A39" s="1793" t="s">
        <v>231</v>
      </c>
      <c r="B39" s="1793"/>
      <c r="C39" s="1793"/>
      <c r="D39" s="1793"/>
      <c r="E39" s="1793"/>
      <c r="F39" s="1793"/>
      <c r="G39" s="1793" t="s">
        <v>232</v>
      </c>
      <c r="H39" s="1793"/>
      <c r="I39" s="1793"/>
      <c r="J39" s="1793"/>
      <c r="K39" s="1793"/>
    </row>
    <row r="40" spans="1:11" ht="21.9" customHeight="1" x14ac:dyDescent="0.7">
      <c r="A40" s="1795" t="s">
        <v>278</v>
      </c>
      <c r="B40" s="1796"/>
      <c r="C40" s="1796"/>
      <c r="D40" s="1796"/>
      <c r="E40" s="1796"/>
      <c r="F40" s="1796"/>
      <c r="G40" s="1795" t="s">
        <v>282</v>
      </c>
      <c r="H40" s="1796"/>
      <c r="I40" s="1796"/>
      <c r="J40" s="1796"/>
      <c r="K40" s="1797"/>
    </row>
    <row r="41" spans="1:11" ht="21.9" customHeight="1" x14ac:dyDescent="0.7">
      <c r="A41" s="1790" t="s">
        <v>279</v>
      </c>
      <c r="B41" s="1791"/>
      <c r="C41" s="1791"/>
      <c r="D41" s="1791"/>
      <c r="E41" s="1791"/>
      <c r="F41" s="1791"/>
      <c r="G41" s="1790" t="s">
        <v>283</v>
      </c>
      <c r="H41" s="1791"/>
      <c r="I41" s="1791"/>
      <c r="J41" s="1791"/>
      <c r="K41" s="1792"/>
    </row>
    <row r="42" spans="1:11" ht="21.9" customHeight="1" x14ac:dyDescent="0.7">
      <c r="A42" s="1790" t="s">
        <v>280</v>
      </c>
      <c r="B42" s="1791"/>
      <c r="C42" s="1791"/>
      <c r="D42" s="1791"/>
      <c r="E42" s="1791"/>
      <c r="F42" s="1791"/>
      <c r="G42" s="1790" t="s">
        <v>260</v>
      </c>
      <c r="H42" s="1791"/>
      <c r="I42" s="1791"/>
      <c r="J42" s="1791"/>
      <c r="K42" s="1792"/>
    </row>
    <row r="43" spans="1:11" ht="21.9" customHeight="1" x14ac:dyDescent="0.7">
      <c r="A43" s="1790" t="s">
        <v>281</v>
      </c>
      <c r="B43" s="1791"/>
      <c r="C43" s="1791"/>
      <c r="D43" s="1791"/>
      <c r="E43" s="1791"/>
      <c r="F43" s="1791"/>
      <c r="G43" s="1790"/>
      <c r="H43" s="1791"/>
      <c r="I43" s="1791"/>
      <c r="J43" s="1791"/>
      <c r="K43" s="1792"/>
    </row>
    <row r="44" spans="1:11" ht="21.9" customHeight="1" x14ac:dyDescent="0.7">
      <c r="A44" s="19" t="s">
        <v>259</v>
      </c>
      <c r="B44" s="20"/>
      <c r="C44" s="20"/>
      <c r="D44" s="20"/>
      <c r="E44" s="20"/>
      <c r="F44" s="20"/>
      <c r="G44" s="19"/>
      <c r="H44" s="20"/>
      <c r="I44" s="20"/>
      <c r="J44" s="20"/>
      <c r="K44" s="21"/>
    </row>
    <row r="46" spans="1:11" ht="21.9" customHeight="1" x14ac:dyDescent="0.7">
      <c r="A46" s="1794" t="s">
        <v>241</v>
      </c>
      <c r="B46" s="1794"/>
      <c r="C46" s="1794"/>
      <c r="D46" s="1794"/>
      <c r="E46" s="1794"/>
      <c r="F46" s="1794"/>
      <c r="G46" s="1794" t="s">
        <v>242</v>
      </c>
      <c r="H46" s="1794"/>
      <c r="I46" s="1794"/>
      <c r="J46" s="1794"/>
      <c r="K46" s="1794"/>
    </row>
    <row r="47" spans="1:11" ht="21.9" customHeight="1" x14ac:dyDescent="0.7">
      <c r="A47" s="1813" t="s">
        <v>284</v>
      </c>
      <c r="B47" s="1799"/>
      <c r="C47" s="1799"/>
      <c r="D47" s="1799"/>
      <c r="E47" s="1799"/>
      <c r="F47" s="1800"/>
      <c r="G47" s="1813" t="s">
        <v>285</v>
      </c>
      <c r="H47" s="1799"/>
      <c r="I47" s="1799"/>
      <c r="J47" s="1799"/>
      <c r="K47" s="1800"/>
    </row>
    <row r="48" spans="1:11" ht="21.9" customHeight="1" x14ac:dyDescent="0.7">
      <c r="A48" s="1814" t="s">
        <v>261</v>
      </c>
      <c r="B48" s="1805"/>
      <c r="C48" s="1805"/>
      <c r="D48" s="1805"/>
      <c r="E48" s="1805"/>
      <c r="F48" s="1806"/>
      <c r="G48" s="1790" t="s">
        <v>288</v>
      </c>
      <c r="H48" s="1791"/>
      <c r="I48" s="1791"/>
      <c r="J48" s="1791"/>
      <c r="K48" s="1792"/>
    </row>
    <row r="49" spans="1:11" ht="21.9" customHeight="1" x14ac:dyDescent="0.7">
      <c r="A49" s="1801" t="s">
        <v>262</v>
      </c>
      <c r="B49" s="1802"/>
      <c r="C49" s="1802"/>
      <c r="D49" s="1802"/>
      <c r="E49" s="1802"/>
      <c r="F49" s="1803"/>
      <c r="G49" s="1801" t="s">
        <v>263</v>
      </c>
      <c r="H49" s="1802"/>
      <c r="I49" s="1802"/>
      <c r="J49" s="1802"/>
      <c r="K49" s="1803"/>
    </row>
    <row r="51" spans="1:11" ht="21.9" customHeight="1" x14ac:dyDescent="0.7">
      <c r="C51" s="15" t="s">
        <v>287</v>
      </c>
    </row>
    <row r="52" spans="1:11" ht="21.9" customHeight="1" x14ac:dyDescent="0.7">
      <c r="A52" s="1793" t="s">
        <v>231</v>
      </c>
      <c r="B52" s="1793"/>
      <c r="C52" s="1793"/>
      <c r="D52" s="1793"/>
      <c r="E52" s="1793"/>
      <c r="F52" s="1793"/>
      <c r="G52" s="1793" t="s">
        <v>232</v>
      </c>
      <c r="H52" s="1793"/>
      <c r="I52" s="1793"/>
      <c r="J52" s="1793"/>
      <c r="K52" s="1793"/>
    </row>
    <row r="53" spans="1:11" ht="21.9" customHeight="1" x14ac:dyDescent="0.7">
      <c r="A53" s="1795" t="s">
        <v>264</v>
      </c>
      <c r="B53" s="1796"/>
      <c r="C53" s="1796"/>
      <c r="D53" s="1796"/>
      <c r="E53" s="1796"/>
      <c r="F53" s="1797"/>
      <c r="G53" s="1796" t="s">
        <v>289</v>
      </c>
      <c r="H53" s="1796"/>
      <c r="I53" s="1796"/>
      <c r="J53" s="1796"/>
      <c r="K53" s="1797"/>
    </row>
    <row r="54" spans="1:11" ht="21.9" customHeight="1" x14ac:dyDescent="0.7">
      <c r="A54" s="1790" t="s">
        <v>265</v>
      </c>
      <c r="B54" s="1791"/>
      <c r="C54" s="1791"/>
      <c r="D54" s="1791"/>
      <c r="E54" s="1791"/>
      <c r="F54" s="1792"/>
      <c r="G54" s="1791" t="s">
        <v>269</v>
      </c>
      <c r="H54" s="1791"/>
      <c r="I54" s="1791"/>
      <c r="J54" s="1791"/>
      <c r="K54" s="1792"/>
    </row>
    <row r="55" spans="1:11" ht="21.9" customHeight="1" x14ac:dyDescent="0.7">
      <c r="A55" s="1790" t="s">
        <v>266</v>
      </c>
      <c r="B55" s="1791"/>
      <c r="C55" s="1791"/>
      <c r="D55" s="1791"/>
      <c r="E55" s="1791"/>
      <c r="F55" s="1792"/>
      <c r="G55" s="1791"/>
      <c r="H55" s="1791"/>
      <c r="I55" s="1791"/>
      <c r="J55" s="1791"/>
      <c r="K55" s="1792"/>
    </row>
    <row r="56" spans="1:11" ht="21.9" customHeight="1" x14ac:dyDescent="0.7">
      <c r="A56" s="1790" t="s">
        <v>267</v>
      </c>
      <c r="B56" s="1791"/>
      <c r="C56" s="1791"/>
      <c r="D56" s="1791"/>
      <c r="E56" s="1791"/>
      <c r="F56" s="1792"/>
      <c r="G56" s="1791"/>
      <c r="H56" s="1791"/>
      <c r="I56" s="1791"/>
      <c r="J56" s="1791"/>
      <c r="K56" s="1792"/>
    </row>
    <row r="57" spans="1:11" ht="21.9" customHeight="1" x14ac:dyDescent="0.7">
      <c r="A57" s="1790" t="s">
        <v>268</v>
      </c>
      <c r="B57" s="1791"/>
      <c r="C57" s="1791"/>
      <c r="D57" s="1791"/>
      <c r="E57" s="1791"/>
      <c r="F57" s="1792"/>
      <c r="G57" s="111"/>
      <c r="H57" s="18"/>
      <c r="I57" s="18"/>
      <c r="J57" s="18"/>
      <c r="K57" s="22"/>
    </row>
    <row r="58" spans="1:11" s="49" customFormat="1" ht="21.9" customHeight="1" x14ac:dyDescent="0.7">
      <c r="A58" s="1804" t="s">
        <v>1530</v>
      </c>
      <c r="B58" s="1805"/>
      <c r="C58" s="1805"/>
      <c r="D58" s="1805"/>
      <c r="E58" s="1805"/>
      <c r="F58" s="1806"/>
      <c r="G58" s="111"/>
      <c r="H58" s="111"/>
      <c r="I58" s="111"/>
      <c r="J58" s="111"/>
      <c r="K58" s="112"/>
    </row>
    <row r="59" spans="1:11" ht="21.9" customHeight="1" x14ac:dyDescent="0.7">
      <c r="A59" s="61" t="s">
        <v>639</v>
      </c>
      <c r="B59" s="59"/>
      <c r="C59" s="59"/>
      <c r="D59" s="59"/>
      <c r="E59" s="59"/>
      <c r="F59" s="62"/>
      <c r="G59" s="59"/>
      <c r="H59" s="20"/>
      <c r="I59" s="20"/>
      <c r="J59" s="20"/>
      <c r="K59" s="21"/>
    </row>
    <row r="61" spans="1:11" ht="21.9" customHeight="1" x14ac:dyDescent="0.7">
      <c r="A61" s="1794" t="s">
        <v>241</v>
      </c>
      <c r="B61" s="1794"/>
      <c r="C61" s="1794"/>
      <c r="D61" s="1794"/>
      <c r="E61" s="1794"/>
      <c r="F61" s="1794"/>
      <c r="G61" s="1794" t="s">
        <v>242</v>
      </c>
      <c r="H61" s="1794"/>
      <c r="I61" s="1794"/>
      <c r="J61" s="1794"/>
      <c r="K61" s="1794"/>
    </row>
    <row r="62" spans="1:11" ht="21.9" customHeight="1" x14ac:dyDescent="0.7">
      <c r="A62" s="1813" t="s">
        <v>270</v>
      </c>
      <c r="B62" s="1799"/>
      <c r="C62" s="1799"/>
      <c r="D62" s="1799"/>
      <c r="E62" s="1799"/>
      <c r="F62" s="1800"/>
      <c r="G62" s="1813" t="s">
        <v>291</v>
      </c>
      <c r="H62" s="1799"/>
      <c r="I62" s="1799"/>
      <c r="J62" s="1799"/>
      <c r="K62" s="1800"/>
    </row>
    <row r="63" spans="1:11" ht="21.9" customHeight="1" x14ac:dyDescent="0.7">
      <c r="A63" s="1814" t="s">
        <v>290</v>
      </c>
      <c r="B63" s="1805"/>
      <c r="C63" s="1805"/>
      <c r="D63" s="1805"/>
      <c r="E63" s="1805"/>
      <c r="F63" s="1806"/>
      <c r="G63" s="1814" t="s">
        <v>271</v>
      </c>
      <c r="H63" s="1805"/>
      <c r="I63" s="1805"/>
      <c r="J63" s="1805"/>
      <c r="K63" s="1806"/>
    </row>
    <row r="64" spans="1:11" ht="21.9" customHeight="1" x14ac:dyDescent="0.7">
      <c r="A64" s="1801"/>
      <c r="B64" s="1802"/>
      <c r="C64" s="1802"/>
      <c r="D64" s="1802"/>
      <c r="E64" s="1802"/>
      <c r="F64" s="1803"/>
      <c r="G64" s="1801"/>
      <c r="H64" s="1802"/>
      <c r="I64" s="1802"/>
      <c r="J64" s="1802"/>
      <c r="K64" s="1803"/>
    </row>
    <row r="73" spans="2:3" ht="21.9" customHeight="1" x14ac:dyDescent="0.7">
      <c r="B73" s="2"/>
      <c r="C73" s="2"/>
    </row>
    <row r="74" spans="2:3" ht="21.9" customHeight="1" x14ac:dyDescent="0.7">
      <c r="B74" s="2"/>
      <c r="C74" s="15"/>
    </row>
    <row r="75" spans="2:3" ht="21.9" customHeight="1" x14ac:dyDescent="0.7">
      <c r="B75" s="2"/>
      <c r="C75" s="2"/>
    </row>
    <row r="76" spans="2:3" ht="21.9" customHeight="1" x14ac:dyDescent="0.7">
      <c r="B76" s="2"/>
      <c r="C76" s="2"/>
    </row>
    <row r="81" spans="3:11" ht="21.9" customHeight="1" x14ac:dyDescent="0.7">
      <c r="C81" s="2"/>
    </row>
    <row r="82" spans="3:11" ht="21.9" customHeight="1" x14ac:dyDescent="0.7">
      <c r="C82" s="2"/>
    </row>
    <row r="83" spans="3:11" ht="21.9" customHeight="1" x14ac:dyDescent="0.7">
      <c r="D83" s="1815"/>
      <c r="E83" s="1815"/>
      <c r="F83" s="1815"/>
      <c r="G83" s="1815"/>
      <c r="H83" s="1815"/>
      <c r="I83" s="1815"/>
      <c r="J83" s="1815"/>
      <c r="K83" s="1815"/>
    </row>
    <row r="87" spans="3:11" ht="21.9" customHeight="1" x14ac:dyDescent="0.7">
      <c r="C87" s="2"/>
    </row>
    <row r="88" spans="3:11" ht="21.9" customHeight="1" x14ac:dyDescent="0.7">
      <c r="C88" s="2"/>
    </row>
    <row r="94" spans="3:11" ht="21.9" customHeight="1" x14ac:dyDescent="0.7">
      <c r="C94" s="2"/>
      <c r="D94" s="23"/>
      <c r="E94" s="23"/>
    </row>
    <row r="95" spans="3:11" ht="21.9" customHeight="1" x14ac:dyDescent="0.7">
      <c r="C95" s="2"/>
    </row>
    <row r="99" spans="3:4" ht="21.9" customHeight="1" x14ac:dyDescent="0.7">
      <c r="D99" s="23"/>
    </row>
    <row r="100" spans="3:4" ht="21.9" customHeight="1" x14ac:dyDescent="0.7">
      <c r="C100" s="2"/>
    </row>
    <row r="101" spans="3:4" ht="21.9" customHeight="1" x14ac:dyDescent="0.7">
      <c r="C101" s="2"/>
    </row>
  </sheetData>
  <mergeCells count="91">
    <mergeCell ref="A64:F64"/>
    <mergeCell ref="G64:K64"/>
    <mergeCell ref="A57:F57"/>
    <mergeCell ref="A58:F58"/>
    <mergeCell ref="D83:K83"/>
    <mergeCell ref="A61:F61"/>
    <mergeCell ref="G61:K61"/>
    <mergeCell ref="A62:F62"/>
    <mergeCell ref="G62:K62"/>
    <mergeCell ref="A63:F63"/>
    <mergeCell ref="G63:K63"/>
    <mergeCell ref="A54:F54"/>
    <mergeCell ref="G54:K54"/>
    <mergeCell ref="A55:F55"/>
    <mergeCell ref="G55:K55"/>
    <mergeCell ref="A56:F56"/>
    <mergeCell ref="G56:K56"/>
    <mergeCell ref="A49:F49"/>
    <mergeCell ref="G49:K49"/>
    <mergeCell ref="A52:F52"/>
    <mergeCell ref="G52:K52"/>
    <mergeCell ref="A53:F53"/>
    <mergeCell ref="G53:K53"/>
    <mergeCell ref="A46:F46"/>
    <mergeCell ref="G46:K46"/>
    <mergeCell ref="A47:F47"/>
    <mergeCell ref="G47:K47"/>
    <mergeCell ref="A48:F48"/>
    <mergeCell ref="G48:K48"/>
    <mergeCell ref="A41:F41"/>
    <mergeCell ref="G41:K41"/>
    <mergeCell ref="A42:F42"/>
    <mergeCell ref="G42:K42"/>
    <mergeCell ref="A43:F43"/>
    <mergeCell ref="G43:K43"/>
    <mergeCell ref="A30:F30"/>
    <mergeCell ref="G30:K30"/>
    <mergeCell ref="A39:F39"/>
    <mergeCell ref="G39:K39"/>
    <mergeCell ref="A40:F40"/>
    <mergeCell ref="G40:K40"/>
    <mergeCell ref="A34:F34"/>
    <mergeCell ref="G34:K34"/>
    <mergeCell ref="A35:F35"/>
    <mergeCell ref="G35:K35"/>
    <mergeCell ref="A36:F36"/>
    <mergeCell ref="G36:K36"/>
    <mergeCell ref="A31:F31"/>
    <mergeCell ref="G31:K31"/>
    <mergeCell ref="A33:F33"/>
    <mergeCell ref="G33:K33"/>
    <mergeCell ref="A27:F27"/>
    <mergeCell ref="G27:K27"/>
    <mergeCell ref="A28:F28"/>
    <mergeCell ref="G28:K28"/>
    <mergeCell ref="A29:F29"/>
    <mergeCell ref="G29:K29"/>
    <mergeCell ref="A22:F22"/>
    <mergeCell ref="G22:K22"/>
    <mergeCell ref="A24:F24"/>
    <mergeCell ref="G24:K24"/>
    <mergeCell ref="A23:F23"/>
    <mergeCell ref="G23:K23"/>
    <mergeCell ref="A18:F18"/>
    <mergeCell ref="G18:K18"/>
    <mergeCell ref="A19:F19"/>
    <mergeCell ref="G19:K19"/>
    <mergeCell ref="A21:F21"/>
    <mergeCell ref="G21:K21"/>
    <mergeCell ref="G11:K11"/>
    <mergeCell ref="G12:K12"/>
    <mergeCell ref="A15:F15"/>
    <mergeCell ref="G15:K15"/>
    <mergeCell ref="A17:F17"/>
    <mergeCell ref="G17:K17"/>
    <mergeCell ref="A16:F16"/>
    <mergeCell ref="G16:K16"/>
    <mergeCell ref="A11:F11"/>
    <mergeCell ref="A12:F12"/>
    <mergeCell ref="G8:K8"/>
    <mergeCell ref="G7:K7"/>
    <mergeCell ref="G4:K4"/>
    <mergeCell ref="A10:F10"/>
    <mergeCell ref="G10:K10"/>
    <mergeCell ref="A7:F7"/>
    <mergeCell ref="A6:F6"/>
    <mergeCell ref="G6:K6"/>
    <mergeCell ref="G5:K5"/>
    <mergeCell ref="A4:F4"/>
    <mergeCell ref="A5:F5"/>
    <mergeCell ref="A8:F8"/>
  </mergeCells>
  <pageMargins left="0.89" right="0.11811023622047245" top="0.55118110236220474" bottom="0.35433070866141736" header="0.31496062992125984" footer="0.31496062992125984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I11" sqref="I11"/>
    </sheetView>
  </sheetViews>
  <sheetFormatPr defaultColWidth="9" defaultRowHeight="24.6" x14ac:dyDescent="0.7"/>
  <cols>
    <col min="1" max="1" width="11.59765625" style="1" customWidth="1"/>
    <col min="2" max="2" width="12.3984375" style="1" customWidth="1"/>
    <col min="3" max="3" width="11.59765625" style="1" customWidth="1"/>
    <col min="4" max="4" width="11.09765625" style="1" customWidth="1"/>
    <col min="5" max="5" width="10.3984375" style="1" customWidth="1"/>
    <col min="6" max="6" width="6.59765625" style="1" customWidth="1"/>
    <col min="7" max="7" width="6.69921875" style="1" customWidth="1"/>
    <col min="8" max="9" width="6.19921875" style="1" customWidth="1"/>
    <col min="10" max="10" width="10.19921875" style="1" customWidth="1"/>
    <col min="11" max="11" width="9.69921875" style="1" customWidth="1"/>
    <col min="12" max="12" width="12.8984375" style="1" customWidth="1"/>
    <col min="13" max="16384" width="9" style="1"/>
  </cols>
  <sheetData>
    <row r="1" spans="1:18" x14ac:dyDescent="0.7">
      <c r="N1" s="1" t="s">
        <v>563</v>
      </c>
    </row>
    <row r="2" spans="1:18" x14ac:dyDescent="0.7">
      <c r="A2" s="2" t="s">
        <v>825</v>
      </c>
    </row>
    <row r="3" spans="1:18" x14ac:dyDescent="0.7">
      <c r="A3" s="38" t="s">
        <v>564</v>
      </c>
      <c r="B3" s="35" t="s">
        <v>127</v>
      </c>
      <c r="C3" s="38" t="s">
        <v>127</v>
      </c>
      <c r="D3" s="35" t="s">
        <v>569</v>
      </c>
      <c r="E3" s="38" t="s">
        <v>399</v>
      </c>
      <c r="F3" s="1816" t="s">
        <v>571</v>
      </c>
      <c r="G3" s="1817"/>
      <c r="H3" s="1817"/>
      <c r="I3" s="1818"/>
      <c r="J3" s="35" t="s">
        <v>572</v>
      </c>
      <c r="K3" s="38" t="s">
        <v>570</v>
      </c>
      <c r="L3" s="35" t="s">
        <v>827</v>
      </c>
      <c r="M3" s="38" t="s">
        <v>403</v>
      </c>
      <c r="N3" s="38" t="s">
        <v>403</v>
      </c>
    </row>
    <row r="4" spans="1:18" x14ac:dyDescent="0.7">
      <c r="A4" s="39" t="s">
        <v>127</v>
      </c>
      <c r="B4" s="28" t="s">
        <v>565</v>
      </c>
      <c r="C4" s="39" t="s">
        <v>567</v>
      </c>
      <c r="D4" s="28"/>
      <c r="E4" s="45" t="s">
        <v>826</v>
      </c>
      <c r="F4" s="38">
        <v>61</v>
      </c>
      <c r="G4" s="38">
        <v>62</v>
      </c>
      <c r="H4" s="38">
        <v>63</v>
      </c>
      <c r="I4" s="38">
        <v>64</v>
      </c>
      <c r="J4" s="28" t="s">
        <v>573</v>
      </c>
      <c r="K4" s="39"/>
      <c r="L4" s="28" t="s">
        <v>129</v>
      </c>
      <c r="M4" s="39" t="s">
        <v>482</v>
      </c>
      <c r="N4" s="39" t="s">
        <v>574</v>
      </c>
    </row>
    <row r="5" spans="1:18" x14ac:dyDescent="0.7">
      <c r="A5" s="40" t="s">
        <v>566</v>
      </c>
      <c r="B5" s="37" t="s">
        <v>566</v>
      </c>
      <c r="C5" s="40" t="s">
        <v>568</v>
      </c>
      <c r="D5" s="37"/>
      <c r="E5" s="36" t="s">
        <v>129</v>
      </c>
      <c r="F5" s="40"/>
      <c r="G5" s="40"/>
      <c r="H5" s="40"/>
      <c r="I5" s="40"/>
      <c r="J5" s="37"/>
      <c r="K5" s="40"/>
      <c r="L5" s="37"/>
      <c r="M5" s="40" t="s">
        <v>483</v>
      </c>
      <c r="N5" s="40"/>
    </row>
    <row r="6" spans="1:18" x14ac:dyDescent="0.7">
      <c r="A6" s="54" t="s">
        <v>1402</v>
      </c>
      <c r="B6" s="56" t="s">
        <v>1642</v>
      </c>
      <c r="C6" s="53" t="s">
        <v>664</v>
      </c>
      <c r="D6" s="1" t="s">
        <v>821</v>
      </c>
      <c r="E6" s="54" t="s">
        <v>772</v>
      </c>
      <c r="F6" s="1">
        <v>10</v>
      </c>
      <c r="G6" s="53">
        <v>20</v>
      </c>
      <c r="H6" s="1">
        <v>30</v>
      </c>
      <c r="I6" s="53">
        <v>40</v>
      </c>
      <c r="J6" s="56" t="s">
        <v>1648</v>
      </c>
      <c r="K6" s="53" t="s">
        <v>1628</v>
      </c>
      <c r="L6" s="49" t="s">
        <v>88</v>
      </c>
      <c r="M6" s="53" t="s">
        <v>791</v>
      </c>
      <c r="N6" s="53"/>
    </row>
    <row r="7" spans="1:18" x14ac:dyDescent="0.7">
      <c r="A7" s="39" t="s">
        <v>1641</v>
      </c>
      <c r="B7" s="56" t="s">
        <v>1643</v>
      </c>
      <c r="C7" s="64" t="s">
        <v>858</v>
      </c>
      <c r="D7" s="1" t="s">
        <v>822</v>
      </c>
      <c r="E7" s="54" t="s">
        <v>639</v>
      </c>
      <c r="G7" s="53"/>
      <c r="I7" s="53"/>
      <c r="J7" s="56" t="s">
        <v>129</v>
      </c>
      <c r="K7" s="53" t="s">
        <v>1074</v>
      </c>
      <c r="L7" s="49" t="s">
        <v>1649</v>
      </c>
      <c r="M7" s="53" t="s">
        <v>792</v>
      </c>
      <c r="N7" s="53"/>
    </row>
    <row r="8" spans="1:18" x14ac:dyDescent="0.7">
      <c r="A8" s="53" t="s">
        <v>1633</v>
      </c>
      <c r="B8" s="56" t="s">
        <v>1644</v>
      </c>
      <c r="C8" s="53" t="s">
        <v>859</v>
      </c>
      <c r="D8" s="1" t="s">
        <v>823</v>
      </c>
      <c r="E8" s="54" t="s">
        <v>820</v>
      </c>
      <c r="G8" s="53"/>
      <c r="I8" s="53"/>
      <c r="K8" s="53" t="s">
        <v>706</v>
      </c>
      <c r="M8" s="53"/>
      <c r="N8" s="53"/>
    </row>
    <row r="9" spans="1:18" x14ac:dyDescent="0.7">
      <c r="A9" s="53" t="s">
        <v>1634</v>
      </c>
      <c r="B9" s="56" t="s">
        <v>1645</v>
      </c>
      <c r="C9" s="53"/>
      <c r="D9" s="1" t="s">
        <v>824</v>
      </c>
      <c r="E9" s="53"/>
      <c r="G9" s="53"/>
      <c r="I9" s="53"/>
      <c r="K9" s="53" t="s">
        <v>1629</v>
      </c>
      <c r="M9" s="53"/>
      <c r="N9" s="53"/>
    </row>
    <row r="10" spans="1:18" x14ac:dyDescent="0.7">
      <c r="A10" s="53" t="s">
        <v>1635</v>
      </c>
      <c r="B10" s="56" t="s">
        <v>1646</v>
      </c>
      <c r="C10" s="53"/>
      <c r="E10" s="53"/>
      <c r="G10" s="53"/>
      <c r="I10" s="53"/>
      <c r="K10" s="53" t="s">
        <v>1630</v>
      </c>
      <c r="M10" s="53"/>
      <c r="N10" s="53"/>
    </row>
    <row r="11" spans="1:18" x14ac:dyDescent="0.7">
      <c r="A11" s="53" t="s">
        <v>1636</v>
      </c>
      <c r="B11" s="56" t="s">
        <v>1647</v>
      </c>
      <c r="C11" s="53"/>
      <c r="E11" s="53"/>
      <c r="G11" s="53"/>
      <c r="I11" s="53"/>
      <c r="K11" s="53" t="s">
        <v>1631</v>
      </c>
      <c r="M11" s="53"/>
      <c r="N11" s="53"/>
      <c r="R11" s="1">
        <f>57*4</f>
        <v>228</v>
      </c>
    </row>
    <row r="12" spans="1:18" x14ac:dyDescent="0.7">
      <c r="A12" s="53" t="s">
        <v>1637</v>
      </c>
      <c r="C12" s="53"/>
      <c r="E12" s="53"/>
      <c r="G12" s="53"/>
      <c r="I12" s="53"/>
      <c r="K12" s="53" t="s">
        <v>1632</v>
      </c>
      <c r="M12" s="53"/>
      <c r="N12" s="53"/>
    </row>
    <row r="13" spans="1:18" x14ac:dyDescent="0.7">
      <c r="A13" s="53" t="s">
        <v>1638</v>
      </c>
      <c r="C13" s="53"/>
      <c r="E13" s="53"/>
      <c r="G13" s="53"/>
      <c r="I13" s="53"/>
      <c r="K13" s="53"/>
      <c r="M13" s="53"/>
      <c r="N13" s="53"/>
    </row>
    <row r="14" spans="1:18" x14ac:dyDescent="0.7">
      <c r="A14" s="53" t="s">
        <v>1639</v>
      </c>
      <c r="C14" s="53"/>
      <c r="E14" s="53"/>
      <c r="G14" s="53"/>
      <c r="I14" s="53"/>
      <c r="K14" s="53"/>
      <c r="M14" s="53"/>
      <c r="N14" s="53"/>
    </row>
    <row r="15" spans="1:18" x14ac:dyDescent="0.7">
      <c r="A15" s="53" t="s">
        <v>1640</v>
      </c>
      <c r="C15" s="53"/>
      <c r="E15" s="53"/>
      <c r="G15" s="53"/>
      <c r="I15" s="53"/>
      <c r="K15" s="53"/>
      <c r="M15" s="53"/>
      <c r="N15" s="53"/>
    </row>
    <row r="16" spans="1:18" x14ac:dyDescent="0.7">
      <c r="A16" s="53"/>
      <c r="C16" s="53"/>
      <c r="E16" s="53"/>
      <c r="G16" s="53"/>
      <c r="I16" s="53"/>
      <c r="K16" s="53"/>
      <c r="M16" s="53"/>
      <c r="N16" s="53"/>
    </row>
    <row r="17" spans="1:14" x14ac:dyDescent="0.7">
      <c r="A17" s="53"/>
      <c r="C17" s="53"/>
      <c r="E17" s="53"/>
      <c r="G17" s="53"/>
      <c r="I17" s="53"/>
      <c r="K17" s="53"/>
      <c r="M17" s="53"/>
      <c r="N17" s="53"/>
    </row>
    <row r="18" spans="1:14" x14ac:dyDescent="0.7">
      <c r="A18" s="53"/>
      <c r="C18" s="53"/>
      <c r="E18" s="53"/>
      <c r="G18" s="53"/>
      <c r="I18" s="53"/>
      <c r="K18" s="53"/>
      <c r="M18" s="53"/>
      <c r="N18" s="53"/>
    </row>
    <row r="19" spans="1:14" x14ac:dyDescent="0.7">
      <c r="A19" s="53"/>
      <c r="C19" s="53"/>
      <c r="E19" s="53"/>
      <c r="G19" s="53"/>
      <c r="I19" s="53"/>
      <c r="K19" s="53"/>
      <c r="M19" s="53"/>
      <c r="N19" s="53"/>
    </row>
    <row r="20" spans="1:14" x14ac:dyDescent="0.7">
      <c r="A20" s="53"/>
      <c r="C20" s="53"/>
      <c r="E20" s="53"/>
      <c r="G20" s="53"/>
      <c r="I20" s="53"/>
      <c r="K20" s="53"/>
      <c r="M20" s="53"/>
      <c r="N20" s="53"/>
    </row>
    <row r="21" spans="1:14" x14ac:dyDescent="0.7">
      <c r="A21" s="53"/>
      <c r="C21" s="53"/>
      <c r="E21" s="53"/>
      <c r="G21" s="53"/>
      <c r="I21" s="53"/>
      <c r="K21" s="53"/>
      <c r="M21" s="53"/>
      <c r="N21" s="53"/>
    </row>
  </sheetData>
  <mergeCells count="1">
    <mergeCell ref="F3:I3"/>
  </mergeCells>
  <pageMargins left="0.11811023622047245" right="0.11811023622047245" top="0.74803149606299213" bottom="0.55118110236220474" header="0.31496062992125984" footer="0.31496062992125984"/>
  <pageSetup paperSize="9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A10" workbookViewId="0">
      <selection activeCell="B37" sqref="B37"/>
    </sheetView>
  </sheetViews>
  <sheetFormatPr defaultColWidth="9" defaultRowHeight="24.6" x14ac:dyDescent="0.7"/>
  <cols>
    <col min="1" max="1" width="4.3984375" style="1" customWidth="1"/>
    <col min="2" max="2" width="27.3984375" style="1" customWidth="1"/>
    <col min="3" max="3" width="23.59765625" style="1" customWidth="1"/>
    <col min="4" max="4" width="33.5" style="1" customWidth="1"/>
    <col min="5" max="5" width="22.3984375" style="1" customWidth="1"/>
    <col min="6" max="6" width="18.09765625" style="1" customWidth="1"/>
    <col min="7" max="13" width="9" style="1"/>
    <col min="14" max="15" width="4.09765625" style="1" customWidth="1"/>
    <col min="16" max="16" width="4" style="1" customWidth="1"/>
    <col min="17" max="17" width="4.5" style="1" customWidth="1"/>
    <col min="18" max="16384" width="9" style="1"/>
  </cols>
  <sheetData>
    <row r="1" spans="1:23" x14ac:dyDescent="0.7">
      <c r="A1" s="1819" t="s">
        <v>387</v>
      </c>
      <c r="B1" s="1819"/>
      <c r="C1" s="1819"/>
      <c r="D1" s="1819"/>
      <c r="E1" s="1819"/>
      <c r="F1" s="1819"/>
    </row>
    <row r="2" spans="1:23" x14ac:dyDescent="0.7">
      <c r="A2" s="1819" t="s">
        <v>388</v>
      </c>
      <c r="B2" s="1819"/>
      <c r="C2" s="1819"/>
      <c r="D2" s="1819"/>
      <c r="E2" s="1819"/>
      <c r="F2" s="1819"/>
    </row>
    <row r="3" spans="1:23" x14ac:dyDescent="0.7">
      <c r="B3" s="48" t="s">
        <v>1199</v>
      </c>
      <c r="N3" s="2" t="s">
        <v>389</v>
      </c>
    </row>
    <row r="4" spans="1:23" x14ac:dyDescent="0.7">
      <c r="A4" s="31" t="s">
        <v>394</v>
      </c>
      <c r="B4" s="31" t="s">
        <v>127</v>
      </c>
      <c r="C4" s="31" t="s">
        <v>828</v>
      </c>
      <c r="D4" s="46" t="s">
        <v>90</v>
      </c>
      <c r="E4" s="46" t="s">
        <v>403</v>
      </c>
      <c r="F4" s="46" t="s">
        <v>403</v>
      </c>
      <c r="O4" s="2" t="s">
        <v>407</v>
      </c>
    </row>
    <row r="5" spans="1:23" x14ac:dyDescent="0.7">
      <c r="A5" s="30"/>
      <c r="B5" s="30"/>
      <c r="C5" s="30"/>
      <c r="D5" s="30"/>
      <c r="E5" s="30" t="s">
        <v>829</v>
      </c>
      <c r="F5" s="30" t="s">
        <v>574</v>
      </c>
      <c r="O5" s="2" t="s">
        <v>292</v>
      </c>
    </row>
    <row r="6" spans="1:23" x14ac:dyDescent="0.7">
      <c r="A6" s="38">
        <v>1</v>
      </c>
      <c r="B6" s="29" t="s">
        <v>830</v>
      </c>
      <c r="C6" s="50" t="s">
        <v>941</v>
      </c>
      <c r="D6" s="50" t="s">
        <v>945</v>
      </c>
      <c r="E6" s="29" t="s">
        <v>831</v>
      </c>
      <c r="F6" s="29" t="s">
        <v>832</v>
      </c>
      <c r="I6" s="58" t="s">
        <v>840</v>
      </c>
      <c r="P6" s="1" t="s">
        <v>293</v>
      </c>
    </row>
    <row r="7" spans="1:23" x14ac:dyDescent="0.7">
      <c r="A7" s="32"/>
      <c r="B7" s="32"/>
      <c r="C7" s="53" t="s">
        <v>942</v>
      </c>
      <c r="D7" s="53" t="s">
        <v>946</v>
      </c>
      <c r="E7" s="53" t="s">
        <v>833</v>
      </c>
      <c r="F7" s="53"/>
      <c r="I7" s="101" t="s">
        <v>922</v>
      </c>
      <c r="P7" s="1" t="s">
        <v>294</v>
      </c>
    </row>
    <row r="8" spans="1:23" x14ac:dyDescent="0.7">
      <c r="A8" s="32"/>
      <c r="B8" s="32"/>
      <c r="C8" s="53"/>
      <c r="D8" s="53" t="s">
        <v>947</v>
      </c>
      <c r="E8" s="53" t="s">
        <v>831</v>
      </c>
      <c r="F8" s="53"/>
      <c r="I8" s="58" t="s">
        <v>930</v>
      </c>
      <c r="P8" s="1" t="s">
        <v>295</v>
      </c>
    </row>
    <row r="9" spans="1:23" x14ac:dyDescent="0.7">
      <c r="A9" s="32"/>
      <c r="B9" s="32"/>
      <c r="C9" s="53"/>
      <c r="D9" s="53" t="s">
        <v>948</v>
      </c>
      <c r="E9" s="53" t="s">
        <v>831</v>
      </c>
      <c r="F9" s="53"/>
      <c r="I9" s="101" t="s">
        <v>923</v>
      </c>
      <c r="P9" s="1" t="s">
        <v>296</v>
      </c>
    </row>
    <row r="10" spans="1:23" x14ac:dyDescent="0.7">
      <c r="A10" s="32"/>
      <c r="B10" s="32"/>
      <c r="C10" s="53"/>
      <c r="D10" s="53" t="s">
        <v>949</v>
      </c>
      <c r="E10" s="53" t="s">
        <v>691</v>
      </c>
      <c r="F10" s="53"/>
      <c r="I10" s="101" t="s">
        <v>924</v>
      </c>
      <c r="O10" s="2" t="s">
        <v>408</v>
      </c>
    </row>
    <row r="11" spans="1:23" x14ac:dyDescent="0.7">
      <c r="A11" s="32"/>
      <c r="B11" s="32"/>
      <c r="C11" s="53"/>
      <c r="D11" s="53" t="s">
        <v>950</v>
      </c>
      <c r="E11" s="53" t="s">
        <v>831</v>
      </c>
      <c r="F11" s="53"/>
      <c r="I11" s="101" t="s">
        <v>926</v>
      </c>
      <c r="O11" s="2" t="s">
        <v>292</v>
      </c>
    </row>
    <row r="12" spans="1:23" x14ac:dyDescent="0.7">
      <c r="A12" s="32"/>
      <c r="B12" s="32"/>
      <c r="C12" s="53"/>
      <c r="D12" s="53" t="s">
        <v>951</v>
      </c>
      <c r="E12" s="53" t="s">
        <v>833</v>
      </c>
      <c r="F12" s="53"/>
      <c r="I12" s="101" t="s">
        <v>927</v>
      </c>
      <c r="P12" s="1815" t="s">
        <v>297</v>
      </c>
      <c r="Q12" s="1815"/>
      <c r="R12" s="1815"/>
      <c r="S12" s="1815"/>
      <c r="T12" s="1815"/>
      <c r="U12" s="1815"/>
      <c r="V12" s="1815"/>
      <c r="W12" s="1815"/>
    </row>
    <row r="13" spans="1:23" s="49" customFormat="1" x14ac:dyDescent="0.7">
      <c r="A13" s="53"/>
      <c r="B13" s="53"/>
      <c r="C13" s="53" t="s">
        <v>943</v>
      </c>
      <c r="D13" s="53" t="s">
        <v>952</v>
      </c>
      <c r="E13" s="58" t="s">
        <v>831</v>
      </c>
      <c r="F13" s="53"/>
      <c r="I13" s="101"/>
      <c r="P13" s="102"/>
      <c r="Q13" s="102"/>
      <c r="R13" s="102"/>
      <c r="S13" s="102"/>
      <c r="T13" s="102"/>
      <c r="U13" s="102"/>
      <c r="V13" s="102"/>
      <c r="W13" s="102"/>
    </row>
    <row r="14" spans="1:23" x14ac:dyDescent="0.7">
      <c r="A14" s="32"/>
      <c r="B14" s="32"/>
      <c r="C14" s="53"/>
      <c r="D14" s="53" t="s">
        <v>1055</v>
      </c>
      <c r="E14" s="58"/>
      <c r="F14" s="53"/>
      <c r="I14" s="101" t="s">
        <v>928</v>
      </c>
      <c r="P14" s="1" t="s">
        <v>298</v>
      </c>
    </row>
    <row r="15" spans="1:23" x14ac:dyDescent="0.7">
      <c r="A15" s="44">
        <v>2</v>
      </c>
      <c r="B15" s="29" t="s">
        <v>98</v>
      </c>
      <c r="C15" s="50" t="s">
        <v>942</v>
      </c>
      <c r="D15" s="50" t="s">
        <v>949</v>
      </c>
      <c r="E15" s="60" t="s">
        <v>691</v>
      </c>
      <c r="F15" s="50" t="s">
        <v>691</v>
      </c>
      <c r="I15" s="101" t="s">
        <v>1038</v>
      </c>
      <c r="P15" s="1" t="s">
        <v>299</v>
      </c>
    </row>
    <row r="16" spans="1:23" x14ac:dyDescent="0.7">
      <c r="A16" s="34"/>
      <c r="B16" s="32"/>
      <c r="C16" s="55"/>
      <c r="D16" s="55"/>
      <c r="E16" s="62"/>
      <c r="F16" s="55"/>
      <c r="P16" s="1" t="s">
        <v>300</v>
      </c>
    </row>
    <row r="17" spans="1:16" x14ac:dyDescent="0.7">
      <c r="A17" s="44">
        <v>3</v>
      </c>
      <c r="B17" s="50" t="s">
        <v>102</v>
      </c>
      <c r="C17" s="57" t="s">
        <v>942</v>
      </c>
      <c r="D17" s="53" t="s">
        <v>949</v>
      </c>
      <c r="E17" s="57" t="s">
        <v>831</v>
      </c>
      <c r="F17" s="50" t="s">
        <v>832</v>
      </c>
      <c r="J17" s="72" t="s">
        <v>932</v>
      </c>
      <c r="O17" s="2" t="s">
        <v>409</v>
      </c>
    </row>
    <row r="18" spans="1:16" x14ac:dyDescent="0.7">
      <c r="A18" s="58"/>
      <c r="B18" s="53"/>
      <c r="C18" s="63"/>
      <c r="D18" s="53" t="s">
        <v>950</v>
      </c>
      <c r="E18" s="63"/>
      <c r="F18" s="53"/>
      <c r="J18" s="66" t="s">
        <v>931</v>
      </c>
      <c r="O18" s="2" t="s">
        <v>292</v>
      </c>
    </row>
    <row r="19" spans="1:16" x14ac:dyDescent="0.7">
      <c r="A19" s="58"/>
      <c r="B19" s="53"/>
      <c r="C19" s="63" t="s">
        <v>943</v>
      </c>
      <c r="D19" s="53" t="s">
        <v>952</v>
      </c>
      <c r="E19" s="63" t="s">
        <v>831</v>
      </c>
      <c r="F19" s="53"/>
      <c r="J19" s="66" t="s">
        <v>934</v>
      </c>
      <c r="P19" s="1" t="s">
        <v>301</v>
      </c>
    </row>
    <row r="20" spans="1:16" x14ac:dyDescent="0.7">
      <c r="A20" s="61"/>
      <c r="B20" s="55"/>
      <c r="C20" s="59" t="s">
        <v>944</v>
      </c>
      <c r="D20" s="55" t="s">
        <v>953</v>
      </c>
      <c r="E20" s="59" t="s">
        <v>831</v>
      </c>
      <c r="F20" s="55"/>
      <c r="J20" s="66" t="s">
        <v>933</v>
      </c>
      <c r="P20" s="1" t="s">
        <v>302</v>
      </c>
    </row>
    <row r="21" spans="1:16" s="49" customFormat="1" x14ac:dyDescent="0.7">
      <c r="A21" s="63"/>
      <c r="B21" s="63"/>
      <c r="C21" s="63"/>
      <c r="D21" s="63"/>
      <c r="E21" s="63"/>
      <c r="F21" s="63"/>
      <c r="J21" s="66"/>
    </row>
    <row r="22" spans="1:16" s="49" customFormat="1" x14ac:dyDescent="0.7">
      <c r="A22" s="63"/>
      <c r="B22" s="63"/>
      <c r="C22" s="63"/>
      <c r="D22" s="63"/>
      <c r="E22" s="63"/>
      <c r="F22" s="63"/>
      <c r="J22" s="66"/>
    </row>
    <row r="23" spans="1:16" s="63" customFormat="1" x14ac:dyDescent="0.7">
      <c r="J23" s="67"/>
    </row>
    <row r="24" spans="1:16" s="63" customFormat="1" x14ac:dyDescent="0.7">
      <c r="J24" s="67"/>
    </row>
    <row r="25" spans="1:16" s="49" customFormat="1" x14ac:dyDescent="0.7">
      <c r="A25" s="51" t="s">
        <v>394</v>
      </c>
      <c r="B25" s="51" t="s">
        <v>127</v>
      </c>
      <c r="C25" s="51" t="s">
        <v>828</v>
      </c>
      <c r="D25" s="46" t="s">
        <v>90</v>
      </c>
      <c r="E25" s="46" t="s">
        <v>403</v>
      </c>
      <c r="F25" s="46" t="s">
        <v>403</v>
      </c>
      <c r="J25" s="66"/>
    </row>
    <row r="26" spans="1:16" s="49" customFormat="1" x14ac:dyDescent="0.7">
      <c r="A26" s="52"/>
      <c r="B26" s="52"/>
      <c r="C26" s="52"/>
      <c r="D26" s="52"/>
      <c r="E26" s="52" t="s">
        <v>829</v>
      </c>
      <c r="F26" s="52" t="s">
        <v>574</v>
      </c>
      <c r="J26" s="66"/>
    </row>
    <row r="27" spans="1:16" x14ac:dyDescent="0.7">
      <c r="A27" s="38">
        <v>4</v>
      </c>
      <c r="B27" s="50" t="s">
        <v>860</v>
      </c>
      <c r="C27" s="50" t="s">
        <v>942</v>
      </c>
      <c r="D27" s="53" t="s">
        <v>946</v>
      </c>
      <c r="E27" s="50" t="s">
        <v>833</v>
      </c>
      <c r="F27" s="50" t="s">
        <v>832</v>
      </c>
    </row>
    <row r="28" spans="1:16" x14ac:dyDescent="0.7">
      <c r="A28" s="53"/>
      <c r="B28" s="53" t="s">
        <v>861</v>
      </c>
      <c r="C28" s="53"/>
      <c r="D28" s="53" t="s">
        <v>949</v>
      </c>
      <c r="E28" s="53" t="s">
        <v>691</v>
      </c>
      <c r="F28" s="33"/>
    </row>
    <row r="29" spans="1:16" x14ac:dyDescent="0.7">
      <c r="A29" s="55"/>
      <c r="B29" s="55" t="s">
        <v>862</v>
      </c>
      <c r="C29" s="55"/>
      <c r="D29" s="53" t="s">
        <v>951</v>
      </c>
      <c r="E29" s="55" t="s">
        <v>833</v>
      </c>
      <c r="F29" s="62"/>
    </row>
    <row r="30" spans="1:16" x14ac:dyDescent="0.7">
      <c r="A30" s="44">
        <v>5</v>
      </c>
      <c r="B30" s="50" t="s">
        <v>863</v>
      </c>
      <c r="C30" s="57" t="s">
        <v>941</v>
      </c>
      <c r="D30" s="50" t="s">
        <v>945</v>
      </c>
      <c r="E30" s="57" t="s">
        <v>831</v>
      </c>
      <c r="F30" s="50" t="s">
        <v>832</v>
      </c>
    </row>
    <row r="31" spans="1:16" x14ac:dyDescent="0.7">
      <c r="A31" s="58"/>
      <c r="B31" s="53" t="s">
        <v>864</v>
      </c>
      <c r="C31" s="63"/>
      <c r="D31" s="53" t="s">
        <v>954</v>
      </c>
      <c r="E31" s="63" t="s">
        <v>831</v>
      </c>
      <c r="F31" s="53"/>
      <c r="I31" s="66" t="s">
        <v>937</v>
      </c>
    </row>
    <row r="32" spans="1:16" x14ac:dyDescent="0.7">
      <c r="A32" s="58"/>
      <c r="B32" s="53" t="s">
        <v>865</v>
      </c>
      <c r="C32" s="63" t="s">
        <v>942</v>
      </c>
      <c r="D32" s="53" t="s">
        <v>947</v>
      </c>
      <c r="E32" s="63" t="s">
        <v>831</v>
      </c>
      <c r="F32" s="53"/>
      <c r="I32" s="66" t="s">
        <v>940</v>
      </c>
    </row>
    <row r="33" spans="1:9" x14ac:dyDescent="0.7">
      <c r="A33" s="58"/>
      <c r="B33" s="53"/>
      <c r="C33" s="63"/>
      <c r="D33" s="53" t="s">
        <v>949</v>
      </c>
      <c r="E33" s="63" t="s">
        <v>691</v>
      </c>
      <c r="F33" s="53"/>
      <c r="I33" s="66" t="s">
        <v>930</v>
      </c>
    </row>
    <row r="34" spans="1:9" x14ac:dyDescent="0.7">
      <c r="A34" s="58"/>
      <c r="B34" s="53"/>
      <c r="C34" s="63"/>
      <c r="D34" s="53" t="s">
        <v>950</v>
      </c>
      <c r="E34" s="63" t="s">
        <v>831</v>
      </c>
      <c r="F34" s="53"/>
      <c r="I34" s="66" t="s">
        <v>938</v>
      </c>
    </row>
    <row r="35" spans="1:9" x14ac:dyDescent="0.7">
      <c r="A35" s="61"/>
      <c r="B35" s="55"/>
      <c r="C35" s="59" t="s">
        <v>943</v>
      </c>
      <c r="D35" s="55" t="s">
        <v>952</v>
      </c>
      <c r="E35" s="59" t="s">
        <v>831</v>
      </c>
      <c r="F35" s="55"/>
      <c r="I35" s="66" t="s">
        <v>939</v>
      </c>
    </row>
  </sheetData>
  <mergeCells count="3">
    <mergeCell ref="P12:W12"/>
    <mergeCell ref="A1:F1"/>
    <mergeCell ref="A2:F2"/>
  </mergeCells>
  <pageMargins left="0.51181102362204722" right="0.11811023622047245" top="0.74803149606299213" bottom="0.35433070866141736" header="0.31496062992125984" footer="0.31496062992125984"/>
  <pageSetup paperSize="9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8"/>
  <sheetViews>
    <sheetView topLeftCell="A58" zoomScale="130" zoomScaleNormal="130" workbookViewId="0">
      <selection activeCell="D69" sqref="D69"/>
    </sheetView>
  </sheetViews>
  <sheetFormatPr defaultColWidth="9" defaultRowHeight="21" x14ac:dyDescent="0.4"/>
  <cols>
    <col min="1" max="1" width="29.09765625" style="606" customWidth="1"/>
    <col min="2" max="2" width="7" style="606" customWidth="1"/>
    <col min="3" max="3" width="9.09765625" style="606" customWidth="1"/>
    <col min="4" max="4" width="6.8984375" style="606" customWidth="1"/>
    <col min="5" max="5" width="10" style="606" customWidth="1"/>
    <col min="6" max="6" width="8.09765625" style="606" customWidth="1"/>
    <col min="7" max="7" width="10.09765625" style="606" customWidth="1"/>
    <col min="8" max="8" width="7.19921875" style="606" customWidth="1"/>
    <col min="9" max="9" width="10.3984375" style="606" customWidth="1"/>
    <col min="10" max="10" width="7.19921875" style="606" customWidth="1"/>
    <col min="11" max="11" width="10.5" style="606" customWidth="1"/>
    <col min="12" max="12" width="8" style="606" customWidth="1"/>
    <col min="13" max="13" width="9.59765625" style="606" customWidth="1"/>
    <col min="14" max="14" width="13.3984375" style="606" bestFit="1" customWidth="1"/>
    <col min="15" max="15" width="9" style="606"/>
    <col min="16" max="16" width="12.3984375" style="606" bestFit="1" customWidth="1"/>
    <col min="17" max="16384" width="9" style="606"/>
  </cols>
  <sheetData>
    <row r="3" spans="1:16" x14ac:dyDescent="0.4">
      <c r="A3" s="609" t="s">
        <v>4308</v>
      </c>
    </row>
    <row r="4" spans="1:16" x14ac:dyDescent="0.4">
      <c r="A4" s="1828" t="s">
        <v>624</v>
      </c>
      <c r="B4" s="1828"/>
      <c r="C4" s="1828"/>
      <c r="D4" s="1828"/>
      <c r="E4" s="1828"/>
      <c r="F4" s="1828"/>
      <c r="G4" s="1828"/>
      <c r="H4" s="1828"/>
      <c r="I4" s="1828"/>
      <c r="J4" s="1828"/>
      <c r="K4" s="1828"/>
    </row>
    <row r="5" spans="1:16" x14ac:dyDescent="0.4">
      <c r="A5" s="1828" t="s">
        <v>3998</v>
      </c>
      <c r="B5" s="1828"/>
      <c r="C5" s="1828"/>
      <c r="D5" s="1828"/>
      <c r="E5" s="1828"/>
      <c r="F5" s="1828"/>
      <c r="G5" s="1828"/>
      <c r="H5" s="1828"/>
      <c r="I5" s="1828"/>
      <c r="J5" s="1828"/>
      <c r="K5" s="1828"/>
    </row>
    <row r="6" spans="1:16" x14ac:dyDescent="0.4">
      <c r="A6" s="1828" t="s">
        <v>3987</v>
      </c>
      <c r="B6" s="1828"/>
      <c r="C6" s="1828"/>
      <c r="D6" s="1828"/>
      <c r="E6" s="1828"/>
      <c r="F6" s="1828"/>
      <c r="G6" s="1828"/>
      <c r="H6" s="1828"/>
      <c r="I6" s="1828"/>
      <c r="J6" s="1828"/>
      <c r="K6" s="1828"/>
    </row>
    <row r="7" spans="1:16" x14ac:dyDescent="0.4">
      <c r="A7" s="1829"/>
      <c r="B7" s="1829"/>
      <c r="C7" s="1829"/>
      <c r="D7" s="1829"/>
      <c r="E7" s="1829"/>
      <c r="F7" s="1829"/>
      <c r="G7" s="1829"/>
      <c r="H7" s="1829"/>
      <c r="I7" s="1829"/>
      <c r="J7" s="1829"/>
      <c r="K7" s="1829"/>
    </row>
    <row r="8" spans="1:16" s="1564" customFormat="1" ht="18.600000000000001" x14ac:dyDescent="0.35">
      <c r="A8" s="1831" t="s">
        <v>127</v>
      </c>
      <c r="B8" s="1830" t="s">
        <v>626</v>
      </c>
      <c r="C8" s="1830"/>
      <c r="D8" s="1830" t="s">
        <v>839</v>
      </c>
      <c r="E8" s="1830"/>
      <c r="F8" s="1830" t="s">
        <v>627</v>
      </c>
      <c r="G8" s="1830"/>
      <c r="H8" s="1830" t="s">
        <v>628</v>
      </c>
      <c r="I8" s="1830"/>
      <c r="J8" s="1826" t="s">
        <v>3985</v>
      </c>
      <c r="K8" s="1827"/>
      <c r="L8" s="1565" t="s">
        <v>3986</v>
      </c>
      <c r="M8" s="1566"/>
    </row>
    <row r="9" spans="1:16" s="1564" customFormat="1" ht="18.600000000000001" x14ac:dyDescent="0.35">
      <c r="A9" s="1832"/>
      <c r="B9" s="1567" t="s">
        <v>88</v>
      </c>
      <c r="C9" s="1567" t="s">
        <v>128</v>
      </c>
      <c r="D9" s="1567" t="s">
        <v>88</v>
      </c>
      <c r="E9" s="1567" t="s">
        <v>128</v>
      </c>
      <c r="F9" s="1567" t="s">
        <v>88</v>
      </c>
      <c r="G9" s="1567" t="s">
        <v>128</v>
      </c>
      <c r="H9" s="1567" t="s">
        <v>88</v>
      </c>
      <c r="I9" s="1567" t="s">
        <v>128</v>
      </c>
      <c r="J9" s="1567" t="s">
        <v>88</v>
      </c>
      <c r="K9" s="1567" t="s">
        <v>128</v>
      </c>
      <c r="L9" s="1567" t="s">
        <v>88</v>
      </c>
      <c r="M9" s="1567" t="s">
        <v>128</v>
      </c>
    </row>
    <row r="10" spans="1:16" s="1564" customFormat="1" ht="18.600000000000001" x14ac:dyDescent="0.35">
      <c r="A10" s="1833"/>
      <c r="B10" s="1568" t="s">
        <v>129</v>
      </c>
      <c r="C10" s="1569" t="s">
        <v>398</v>
      </c>
      <c r="D10" s="1568" t="s">
        <v>129</v>
      </c>
      <c r="E10" s="1568" t="s">
        <v>398</v>
      </c>
      <c r="F10" s="1568" t="s">
        <v>129</v>
      </c>
      <c r="G10" s="1568" t="s">
        <v>398</v>
      </c>
      <c r="H10" s="1568" t="s">
        <v>129</v>
      </c>
      <c r="I10" s="1568" t="s">
        <v>398</v>
      </c>
      <c r="J10" s="1568" t="s">
        <v>129</v>
      </c>
      <c r="K10" s="1568" t="s">
        <v>398</v>
      </c>
      <c r="L10" s="1568" t="s">
        <v>129</v>
      </c>
      <c r="M10" s="1568" t="s">
        <v>398</v>
      </c>
    </row>
    <row r="11" spans="1:16" x14ac:dyDescent="0.4">
      <c r="A11" s="1155" t="s">
        <v>3988</v>
      </c>
      <c r="B11" s="1149"/>
      <c r="C11" s="680"/>
      <c r="D11" s="1105"/>
      <c r="E11" s="680" t="s">
        <v>225</v>
      </c>
      <c r="F11" s="1105"/>
      <c r="G11" s="680"/>
      <c r="H11" s="1105"/>
      <c r="I11" s="680"/>
      <c r="J11" s="688"/>
      <c r="K11" s="688"/>
      <c r="L11" s="680"/>
      <c r="M11" s="681"/>
    </row>
    <row r="12" spans="1:16" x14ac:dyDescent="0.4">
      <c r="A12" s="1039" t="s">
        <v>3021</v>
      </c>
      <c r="B12" s="1005">
        <v>27</v>
      </c>
      <c r="C12" s="1603">
        <v>20550000</v>
      </c>
      <c r="D12" s="1005">
        <v>40</v>
      </c>
      <c r="E12" s="1152">
        <v>33300000</v>
      </c>
      <c r="F12" s="1153">
        <v>90</v>
      </c>
      <c r="G12" s="1152">
        <v>67800000</v>
      </c>
      <c r="H12" s="1153">
        <v>121</v>
      </c>
      <c r="I12" s="1152">
        <v>98150000</v>
      </c>
      <c r="J12" s="624">
        <v>119</v>
      </c>
      <c r="K12" s="1152">
        <v>89950000</v>
      </c>
      <c r="L12" s="1355">
        <v>397</v>
      </c>
      <c r="M12" s="1355">
        <v>309750000</v>
      </c>
    </row>
    <row r="13" spans="1:16" s="1102" customFormat="1" x14ac:dyDescent="0.4">
      <c r="A13" s="1570" t="s">
        <v>26</v>
      </c>
      <c r="B13" s="1571">
        <v>27</v>
      </c>
      <c r="C13" s="1572">
        <v>20550000</v>
      </c>
      <c r="D13" s="1571">
        <v>40</v>
      </c>
      <c r="E13" s="1573">
        <v>33300000</v>
      </c>
      <c r="F13" s="1571">
        <v>90</v>
      </c>
      <c r="G13" s="1572">
        <v>67800000</v>
      </c>
      <c r="H13" s="1571">
        <v>121</v>
      </c>
      <c r="I13" s="1574">
        <v>98150000</v>
      </c>
      <c r="J13" s="1571">
        <v>119</v>
      </c>
      <c r="K13" s="1574">
        <v>89950000</v>
      </c>
      <c r="L13" s="1575">
        <v>397</v>
      </c>
      <c r="M13" s="1576">
        <v>309750000</v>
      </c>
      <c r="P13" s="1563"/>
    </row>
    <row r="14" spans="1:16" x14ac:dyDescent="0.4">
      <c r="A14" s="1158" t="s">
        <v>3989</v>
      </c>
      <c r="B14" s="1150"/>
      <c r="C14" s="920"/>
      <c r="D14" s="1005"/>
      <c r="E14" s="920"/>
      <c r="F14" s="1005"/>
      <c r="G14" s="920"/>
      <c r="H14" s="1005" t="s">
        <v>225</v>
      </c>
      <c r="I14" s="920"/>
      <c r="J14" s="688"/>
      <c r="K14" s="920"/>
      <c r="L14" s="1039"/>
      <c r="M14" s="1039"/>
    </row>
    <row r="15" spans="1:16" x14ac:dyDescent="0.4">
      <c r="A15" s="1156" t="s">
        <v>3022</v>
      </c>
      <c r="B15" s="1005">
        <v>16</v>
      </c>
      <c r="C15" s="920">
        <v>8235000</v>
      </c>
      <c r="D15" s="1005">
        <v>17</v>
      </c>
      <c r="E15" s="920">
        <v>8335000</v>
      </c>
      <c r="F15" s="1005">
        <v>18</v>
      </c>
      <c r="G15" s="920">
        <v>8585000</v>
      </c>
      <c r="H15" s="1005">
        <v>17</v>
      </c>
      <c r="I15" s="920">
        <v>8285000</v>
      </c>
      <c r="J15" s="688">
        <v>17</v>
      </c>
      <c r="K15" s="920">
        <v>8285000</v>
      </c>
      <c r="L15" s="688">
        <v>85</v>
      </c>
      <c r="M15" s="819">
        <v>41725000</v>
      </c>
    </row>
    <row r="16" spans="1:16" x14ac:dyDescent="0.4">
      <c r="A16" s="1156" t="s">
        <v>3023</v>
      </c>
      <c r="B16" s="1005">
        <v>12</v>
      </c>
      <c r="C16" s="920">
        <v>1160000</v>
      </c>
      <c r="D16" s="1005">
        <v>14</v>
      </c>
      <c r="E16" s="920">
        <v>1320000</v>
      </c>
      <c r="F16" s="1005">
        <v>15</v>
      </c>
      <c r="G16" s="920">
        <v>1350000</v>
      </c>
      <c r="H16" s="1005">
        <v>15</v>
      </c>
      <c r="I16" s="920">
        <v>1350000</v>
      </c>
      <c r="J16" s="688">
        <v>15</v>
      </c>
      <c r="K16" s="920">
        <v>1350000</v>
      </c>
      <c r="L16" s="688">
        <v>71</v>
      </c>
      <c r="M16" s="920">
        <v>6530000</v>
      </c>
    </row>
    <row r="17" spans="1:17" x14ac:dyDescent="0.4">
      <c r="A17" s="1156" t="s">
        <v>3024</v>
      </c>
      <c r="B17" s="1005">
        <v>5</v>
      </c>
      <c r="C17" s="920">
        <v>220000</v>
      </c>
      <c r="D17" s="1005">
        <v>5</v>
      </c>
      <c r="E17" s="920">
        <v>220000</v>
      </c>
      <c r="F17" s="1005">
        <v>5</v>
      </c>
      <c r="G17" s="920">
        <v>220000</v>
      </c>
      <c r="H17" s="1005">
        <v>5</v>
      </c>
      <c r="I17" s="920">
        <v>220000</v>
      </c>
      <c r="J17" s="688">
        <v>5</v>
      </c>
      <c r="K17" s="920">
        <v>220000</v>
      </c>
      <c r="L17" s="688">
        <v>25</v>
      </c>
      <c r="M17" s="920">
        <v>1100000</v>
      </c>
    </row>
    <row r="18" spans="1:17" x14ac:dyDescent="0.4">
      <c r="A18" s="1156" t="s">
        <v>3025</v>
      </c>
      <c r="B18" s="1005">
        <v>11</v>
      </c>
      <c r="C18" s="642">
        <v>12100000</v>
      </c>
      <c r="D18" s="1005">
        <v>8</v>
      </c>
      <c r="E18" s="920">
        <v>3600000</v>
      </c>
      <c r="F18" s="1005">
        <v>12</v>
      </c>
      <c r="G18" s="920">
        <v>7800000</v>
      </c>
      <c r="H18" s="1005">
        <v>12</v>
      </c>
      <c r="I18" s="920">
        <v>7800000</v>
      </c>
      <c r="J18" s="688">
        <v>11</v>
      </c>
      <c r="K18" s="920">
        <v>4800000</v>
      </c>
      <c r="L18" s="688">
        <v>54</v>
      </c>
      <c r="M18" s="642">
        <v>36100000</v>
      </c>
      <c r="N18" s="606" t="s">
        <v>225</v>
      </c>
    </row>
    <row r="19" spans="1:17" x14ac:dyDescent="0.4">
      <c r="A19" s="1003" t="s">
        <v>3026</v>
      </c>
      <c r="B19" s="1005">
        <v>10</v>
      </c>
      <c r="C19" s="920">
        <v>1140000</v>
      </c>
      <c r="D19" s="1005">
        <v>12</v>
      </c>
      <c r="E19" s="920">
        <v>1740000</v>
      </c>
      <c r="F19" s="1005">
        <v>13</v>
      </c>
      <c r="G19" s="920">
        <v>1620000</v>
      </c>
      <c r="H19" s="1005">
        <v>13</v>
      </c>
      <c r="I19" s="920">
        <v>1620000</v>
      </c>
      <c r="J19" s="688">
        <v>13</v>
      </c>
      <c r="K19" s="920">
        <v>1620000</v>
      </c>
      <c r="L19" s="688">
        <v>61</v>
      </c>
      <c r="M19" s="920">
        <v>7740000</v>
      </c>
      <c r="Q19" s="606" t="s">
        <v>225</v>
      </c>
    </row>
    <row r="20" spans="1:17" x14ac:dyDescent="0.4">
      <c r="A20" s="628" t="s">
        <v>3027</v>
      </c>
      <c r="B20" s="1005">
        <v>5</v>
      </c>
      <c r="C20" s="920">
        <v>745000</v>
      </c>
      <c r="D20" s="1005">
        <v>4</v>
      </c>
      <c r="E20" s="920">
        <v>725000</v>
      </c>
      <c r="F20" s="1005">
        <v>5</v>
      </c>
      <c r="G20" s="920">
        <v>755000</v>
      </c>
      <c r="H20" s="1005">
        <v>5</v>
      </c>
      <c r="I20" s="920">
        <v>755000</v>
      </c>
      <c r="J20" s="688">
        <v>5</v>
      </c>
      <c r="K20" s="920">
        <v>755000</v>
      </c>
      <c r="L20" s="688">
        <v>24</v>
      </c>
      <c r="M20" s="920">
        <v>3735000</v>
      </c>
    </row>
    <row r="21" spans="1:17" x14ac:dyDescent="0.4">
      <c r="A21" s="1157" t="s">
        <v>3028</v>
      </c>
      <c r="B21" s="1005">
        <v>5</v>
      </c>
      <c r="C21" s="642">
        <v>13510000</v>
      </c>
      <c r="D21" s="1005">
        <v>5</v>
      </c>
      <c r="E21" s="920">
        <v>13510000</v>
      </c>
      <c r="F21" s="1005">
        <v>5</v>
      </c>
      <c r="G21" s="920">
        <v>13510000</v>
      </c>
      <c r="H21" s="1005">
        <v>5</v>
      </c>
      <c r="I21" s="920">
        <v>13510000</v>
      </c>
      <c r="J21" s="688">
        <v>5</v>
      </c>
      <c r="K21" s="920">
        <v>13510000</v>
      </c>
      <c r="L21" s="694">
        <v>25</v>
      </c>
      <c r="M21" s="1578">
        <v>67550000</v>
      </c>
    </row>
    <row r="22" spans="1:17" x14ac:dyDescent="0.4">
      <c r="A22" s="1579" t="s">
        <v>26</v>
      </c>
      <c r="B22" s="1683">
        <f t="shared" ref="B22:M22" si="0">SUM(B15:B21)</f>
        <v>64</v>
      </c>
      <c r="C22" s="1580">
        <f t="shared" si="0"/>
        <v>37110000</v>
      </c>
      <c r="D22" s="1683">
        <f t="shared" si="0"/>
        <v>65</v>
      </c>
      <c r="E22" s="1580">
        <f t="shared" si="0"/>
        <v>29450000</v>
      </c>
      <c r="F22" s="1683">
        <f t="shared" si="0"/>
        <v>73</v>
      </c>
      <c r="G22" s="1580">
        <f t="shared" si="0"/>
        <v>33840000</v>
      </c>
      <c r="H22" s="1683">
        <f t="shared" si="0"/>
        <v>72</v>
      </c>
      <c r="I22" s="1580">
        <f t="shared" si="0"/>
        <v>33540000</v>
      </c>
      <c r="J22" s="1683">
        <f t="shared" si="0"/>
        <v>71</v>
      </c>
      <c r="K22" s="1580">
        <f t="shared" si="0"/>
        <v>30540000</v>
      </c>
      <c r="L22" s="1683">
        <f t="shared" si="0"/>
        <v>345</v>
      </c>
      <c r="M22" s="1582">
        <f t="shared" si="0"/>
        <v>164480000</v>
      </c>
      <c r="O22" s="749"/>
    </row>
    <row r="23" spans="1:17" x14ac:dyDescent="0.4">
      <c r="B23" s="606" t="s">
        <v>225</v>
      </c>
      <c r="D23" s="606" t="s">
        <v>225</v>
      </c>
      <c r="E23" s="606" t="s">
        <v>225</v>
      </c>
      <c r="F23" s="606" t="s">
        <v>225</v>
      </c>
      <c r="H23" s="606" t="s">
        <v>225</v>
      </c>
      <c r="J23" s="606" t="s">
        <v>225</v>
      </c>
      <c r="L23" s="606" t="s">
        <v>225</v>
      </c>
    </row>
    <row r="24" spans="1:17" x14ac:dyDescent="0.4">
      <c r="B24" s="606" t="s">
        <v>225</v>
      </c>
      <c r="L24" s="661"/>
      <c r="M24" s="1601">
        <v>43</v>
      </c>
    </row>
    <row r="25" spans="1:17" x14ac:dyDescent="0.4">
      <c r="K25" s="1151"/>
    </row>
    <row r="27" spans="1:17" s="610" customFormat="1" ht="18" x14ac:dyDescent="0.35">
      <c r="A27" s="1822" t="s">
        <v>127</v>
      </c>
      <c r="B27" s="1825" t="s">
        <v>626</v>
      </c>
      <c r="C27" s="1825"/>
      <c r="D27" s="1825" t="s">
        <v>839</v>
      </c>
      <c r="E27" s="1825"/>
      <c r="F27" s="1825" t="s">
        <v>627</v>
      </c>
      <c r="G27" s="1825"/>
      <c r="H27" s="1825" t="s">
        <v>628</v>
      </c>
      <c r="I27" s="1825"/>
      <c r="J27" s="1820" t="s">
        <v>3985</v>
      </c>
      <c r="K27" s="1821"/>
      <c r="L27" s="1586" t="s">
        <v>3986</v>
      </c>
      <c r="M27" s="1587"/>
    </row>
    <row r="28" spans="1:17" s="610" customFormat="1" ht="18" x14ac:dyDescent="0.35">
      <c r="A28" s="1823"/>
      <c r="B28" s="1588" t="s">
        <v>88</v>
      </c>
      <c r="C28" s="1588" t="s">
        <v>128</v>
      </c>
      <c r="D28" s="1588" t="s">
        <v>88</v>
      </c>
      <c r="E28" s="1588" t="s">
        <v>128</v>
      </c>
      <c r="F28" s="1588" t="s">
        <v>88</v>
      </c>
      <c r="G28" s="1588" t="s">
        <v>128</v>
      </c>
      <c r="H28" s="1588" t="s">
        <v>88</v>
      </c>
      <c r="I28" s="1588" t="s">
        <v>128</v>
      </c>
      <c r="J28" s="1588" t="s">
        <v>88</v>
      </c>
      <c r="K28" s="1588" t="s">
        <v>128</v>
      </c>
      <c r="L28" s="1588" t="s">
        <v>88</v>
      </c>
      <c r="M28" s="1588" t="s">
        <v>128</v>
      </c>
      <c r="P28" s="610" t="s">
        <v>225</v>
      </c>
    </row>
    <row r="29" spans="1:17" s="610" customFormat="1" ht="18" x14ac:dyDescent="0.35">
      <c r="A29" s="1824"/>
      <c r="B29" s="1589" t="s">
        <v>129</v>
      </c>
      <c r="C29" s="1589" t="s">
        <v>398</v>
      </c>
      <c r="D29" s="1589" t="s">
        <v>129</v>
      </c>
      <c r="E29" s="1589" t="s">
        <v>398</v>
      </c>
      <c r="F29" s="1589" t="s">
        <v>129</v>
      </c>
      <c r="G29" s="1589" t="s">
        <v>398</v>
      </c>
      <c r="H29" s="1589" t="s">
        <v>129</v>
      </c>
      <c r="I29" s="1589" t="s">
        <v>398</v>
      </c>
      <c r="J29" s="1589" t="s">
        <v>129</v>
      </c>
      <c r="K29" s="1589" t="s">
        <v>398</v>
      </c>
      <c r="L29" s="1589" t="s">
        <v>129</v>
      </c>
      <c r="M29" s="1589" t="s">
        <v>398</v>
      </c>
    </row>
    <row r="30" spans="1:17" x14ac:dyDescent="0.4">
      <c r="A30" s="1584" t="s">
        <v>3990</v>
      </c>
      <c r="B30" s="1037"/>
      <c r="C30" s="1037"/>
      <c r="D30" s="1106"/>
      <c r="E30" s="1037"/>
      <c r="F30" s="1106"/>
      <c r="G30" s="1037"/>
      <c r="H30" s="1106"/>
      <c r="I30" s="1037"/>
      <c r="J30" s="1037"/>
      <c r="K30" s="1037"/>
      <c r="L30" s="751"/>
      <c r="M30" s="751"/>
    </row>
    <row r="31" spans="1:17" x14ac:dyDescent="0.4">
      <c r="A31" s="1583" t="s">
        <v>3991</v>
      </c>
      <c r="B31" s="1037"/>
      <c r="C31" s="1037"/>
      <c r="D31" s="1106"/>
      <c r="E31" s="1037"/>
      <c r="F31" s="1106"/>
      <c r="G31" s="1037"/>
      <c r="H31" s="1106"/>
      <c r="I31" s="1037"/>
      <c r="J31" s="1037"/>
      <c r="K31" s="1037"/>
      <c r="L31" s="1039"/>
      <c r="M31" s="1039"/>
    </row>
    <row r="32" spans="1:17" x14ac:dyDescent="0.4">
      <c r="A32" s="1003" t="s">
        <v>3035</v>
      </c>
      <c r="B32" s="688">
        <v>4</v>
      </c>
      <c r="C32" s="920">
        <v>290000</v>
      </c>
      <c r="D32" s="1562">
        <v>4</v>
      </c>
      <c r="E32" s="920">
        <v>290000</v>
      </c>
      <c r="F32" s="1562">
        <v>6</v>
      </c>
      <c r="G32" s="920">
        <v>810000</v>
      </c>
      <c r="H32" s="1562">
        <v>5</v>
      </c>
      <c r="I32" s="920">
        <v>310000</v>
      </c>
      <c r="J32" s="688">
        <v>6</v>
      </c>
      <c r="K32" s="920">
        <v>810000</v>
      </c>
      <c r="L32" s="688">
        <v>25</v>
      </c>
      <c r="M32" s="920">
        <v>2510000</v>
      </c>
    </row>
    <row r="33" spans="1:16" x14ac:dyDescent="0.4">
      <c r="A33" s="1158" t="s">
        <v>3029</v>
      </c>
      <c r="B33" s="1037">
        <v>4</v>
      </c>
      <c r="C33" s="920">
        <v>1300000</v>
      </c>
      <c r="D33" s="1562">
        <v>4</v>
      </c>
      <c r="E33" s="920">
        <v>1300000</v>
      </c>
      <c r="F33" s="1562">
        <v>5</v>
      </c>
      <c r="G33" s="920">
        <v>1450000</v>
      </c>
      <c r="H33" s="1562">
        <v>5</v>
      </c>
      <c r="I33" s="920">
        <v>1450000</v>
      </c>
      <c r="J33" s="688">
        <v>5</v>
      </c>
      <c r="K33" s="920">
        <v>1450000</v>
      </c>
      <c r="L33" s="688">
        <v>23</v>
      </c>
      <c r="M33" s="920">
        <v>6950000</v>
      </c>
    </row>
    <row r="34" spans="1:16" x14ac:dyDescent="0.4">
      <c r="A34" s="1157" t="s">
        <v>3034</v>
      </c>
      <c r="B34" s="1037">
        <v>1</v>
      </c>
      <c r="C34" s="920">
        <v>5000</v>
      </c>
      <c r="D34" s="1562">
        <v>1</v>
      </c>
      <c r="E34" s="920">
        <v>5000</v>
      </c>
      <c r="F34" s="1562">
        <v>1</v>
      </c>
      <c r="G34" s="920">
        <v>5000</v>
      </c>
      <c r="H34" s="1562">
        <v>1</v>
      </c>
      <c r="I34" s="920">
        <v>5000</v>
      </c>
      <c r="J34" s="688">
        <v>1</v>
      </c>
      <c r="K34" s="920">
        <v>5000</v>
      </c>
      <c r="L34" s="694">
        <v>5</v>
      </c>
      <c r="M34" s="1154">
        <v>25000</v>
      </c>
    </row>
    <row r="35" spans="1:16" x14ac:dyDescent="0.4">
      <c r="A35" s="1570" t="s">
        <v>26</v>
      </c>
      <c r="B35" s="1570">
        <f t="shared" ref="B35:M35" si="1">SUM(B32:B34)</f>
        <v>9</v>
      </c>
      <c r="C35" s="1590">
        <f t="shared" si="1"/>
        <v>1595000</v>
      </c>
      <c r="D35" s="1575">
        <f t="shared" si="1"/>
        <v>9</v>
      </c>
      <c r="E35" s="1591">
        <f t="shared" si="1"/>
        <v>1595000</v>
      </c>
      <c r="F35" s="1575">
        <f t="shared" si="1"/>
        <v>12</v>
      </c>
      <c r="G35" s="1591">
        <f t="shared" si="1"/>
        <v>2265000</v>
      </c>
      <c r="H35" s="1575">
        <f t="shared" si="1"/>
        <v>11</v>
      </c>
      <c r="I35" s="1591">
        <f t="shared" si="1"/>
        <v>1765000</v>
      </c>
      <c r="J35" s="1575">
        <f t="shared" si="1"/>
        <v>12</v>
      </c>
      <c r="K35" s="1591">
        <f t="shared" si="1"/>
        <v>2265000</v>
      </c>
      <c r="L35" s="1585">
        <f t="shared" si="1"/>
        <v>53</v>
      </c>
      <c r="M35" s="1590">
        <f t="shared" si="1"/>
        <v>9485000</v>
      </c>
    </row>
    <row r="36" spans="1:16" x14ac:dyDescent="0.4">
      <c r="A36" s="1592" t="s">
        <v>3992</v>
      </c>
      <c r="B36" s="1037"/>
      <c r="C36" s="1037"/>
      <c r="D36" s="1106"/>
      <c r="E36" s="1037"/>
      <c r="F36" s="1106"/>
      <c r="G36" s="1037"/>
      <c r="H36" s="1106"/>
      <c r="I36" s="1037"/>
      <c r="J36" s="1037"/>
      <c r="K36" s="1037"/>
      <c r="L36" s="750"/>
      <c r="M36" s="750"/>
      <c r="N36" s="606" t="s">
        <v>225</v>
      </c>
      <c r="P36" s="606" t="s">
        <v>225</v>
      </c>
    </row>
    <row r="37" spans="1:16" x14ac:dyDescent="0.4">
      <c r="A37" s="1593" t="s">
        <v>3030</v>
      </c>
      <c r="B37" s="1037"/>
      <c r="C37" s="1037" t="s">
        <v>225</v>
      </c>
      <c r="D37" s="1106"/>
      <c r="E37" s="1037"/>
      <c r="F37" s="1106"/>
      <c r="G37" s="1037"/>
      <c r="H37" s="1106"/>
      <c r="I37" s="1037"/>
      <c r="J37" s="1037"/>
      <c r="K37" s="1037"/>
      <c r="L37" s="1037"/>
      <c r="M37" s="1037"/>
    </row>
    <row r="38" spans="1:16" x14ac:dyDescent="0.4">
      <c r="A38" s="1593" t="s">
        <v>3031</v>
      </c>
      <c r="B38" s="1037"/>
      <c r="C38" s="1037"/>
      <c r="D38" s="1106"/>
      <c r="E38" s="1037"/>
      <c r="F38" s="1106"/>
      <c r="G38" s="1037"/>
      <c r="H38" s="1106"/>
      <c r="I38" s="1037"/>
      <c r="J38" s="1037"/>
      <c r="K38" s="1037"/>
      <c r="L38" s="1037"/>
      <c r="M38" s="1037"/>
    </row>
    <row r="39" spans="1:16" x14ac:dyDescent="0.4">
      <c r="A39" s="1003" t="s">
        <v>3032</v>
      </c>
      <c r="B39" s="688">
        <v>5</v>
      </c>
      <c r="C39" s="920">
        <v>390000</v>
      </c>
      <c r="D39" s="688">
        <v>2</v>
      </c>
      <c r="E39" s="920">
        <v>130000</v>
      </c>
      <c r="F39" s="688">
        <v>5</v>
      </c>
      <c r="G39" s="920">
        <v>390000</v>
      </c>
      <c r="H39" s="688">
        <v>5</v>
      </c>
      <c r="I39" s="920">
        <v>390000</v>
      </c>
      <c r="J39" s="688">
        <v>5</v>
      </c>
      <c r="K39" s="920">
        <v>390000</v>
      </c>
      <c r="L39" s="688">
        <v>22</v>
      </c>
      <c r="M39" s="920">
        <v>1690000</v>
      </c>
    </row>
    <row r="40" spans="1:16" x14ac:dyDescent="0.4">
      <c r="A40" s="1004" t="s">
        <v>3033</v>
      </c>
      <c r="B40" s="688">
        <v>1</v>
      </c>
      <c r="C40" s="920">
        <v>500000</v>
      </c>
      <c r="D40" s="688">
        <v>2</v>
      </c>
      <c r="E40" s="920">
        <v>800000</v>
      </c>
      <c r="F40" s="688">
        <v>4</v>
      </c>
      <c r="G40" s="920">
        <v>1000000</v>
      </c>
      <c r="H40" s="688">
        <v>4</v>
      </c>
      <c r="I40" s="920">
        <v>1000000</v>
      </c>
      <c r="J40" s="688">
        <v>3</v>
      </c>
      <c r="K40" s="920">
        <v>1600000</v>
      </c>
      <c r="L40" s="694">
        <v>14</v>
      </c>
      <c r="M40" s="1154">
        <v>4900000</v>
      </c>
    </row>
    <row r="41" spans="1:16" x14ac:dyDescent="0.4">
      <c r="A41" s="1579" t="s">
        <v>26</v>
      </c>
      <c r="B41" s="1575">
        <f t="shared" ref="B41:M41" si="2">SUM(B39:B40)</f>
        <v>6</v>
      </c>
      <c r="C41" s="1580">
        <f t="shared" si="2"/>
        <v>890000</v>
      </c>
      <c r="D41" s="1575">
        <f t="shared" si="2"/>
        <v>4</v>
      </c>
      <c r="E41" s="1591">
        <f t="shared" si="2"/>
        <v>930000</v>
      </c>
      <c r="F41" s="1575">
        <f t="shared" si="2"/>
        <v>9</v>
      </c>
      <c r="G41" s="1591">
        <f t="shared" si="2"/>
        <v>1390000</v>
      </c>
      <c r="H41" s="1575">
        <f t="shared" si="2"/>
        <v>9</v>
      </c>
      <c r="I41" s="1591">
        <f t="shared" si="2"/>
        <v>1390000</v>
      </c>
      <c r="J41" s="1575">
        <f t="shared" si="2"/>
        <v>8</v>
      </c>
      <c r="K41" s="1591">
        <f t="shared" si="2"/>
        <v>1990000</v>
      </c>
      <c r="L41" s="1570">
        <f t="shared" si="2"/>
        <v>36</v>
      </c>
      <c r="M41" s="1590">
        <f t="shared" si="2"/>
        <v>6590000</v>
      </c>
    </row>
    <row r="42" spans="1:16" x14ac:dyDescent="0.4">
      <c r="A42" s="1592" t="s">
        <v>3993</v>
      </c>
      <c r="B42" s="750"/>
      <c r="C42" s="750"/>
      <c r="D42" s="1106"/>
      <c r="E42" s="750"/>
      <c r="F42" s="1106"/>
      <c r="G42" s="750"/>
      <c r="H42" s="1106"/>
      <c r="I42" s="626" t="s">
        <v>225</v>
      </c>
      <c r="J42" s="1037"/>
      <c r="K42" s="1037"/>
      <c r="L42" s="750"/>
      <c r="M42" s="750"/>
    </row>
    <row r="43" spans="1:16" x14ac:dyDescent="0.4">
      <c r="A43" s="1593" t="s">
        <v>3994</v>
      </c>
      <c r="B43" s="1037"/>
      <c r="C43" s="1037"/>
      <c r="D43" s="1106"/>
      <c r="E43" s="1037"/>
      <c r="F43" s="1106"/>
      <c r="G43" s="1037"/>
      <c r="H43" s="1106"/>
      <c r="I43" s="1037"/>
      <c r="J43" s="1037"/>
      <c r="K43" s="1037"/>
      <c r="L43" s="1037"/>
      <c r="M43" s="1037"/>
      <c r="O43" s="606" t="s">
        <v>225</v>
      </c>
    </row>
    <row r="44" spans="1:16" x14ac:dyDescent="0.4">
      <c r="A44" s="1003" t="s">
        <v>3036</v>
      </c>
      <c r="B44" s="688">
        <v>5</v>
      </c>
      <c r="C44" s="920">
        <v>190000</v>
      </c>
      <c r="D44" s="688">
        <v>6</v>
      </c>
      <c r="E44" s="920">
        <v>390000</v>
      </c>
      <c r="F44" s="688">
        <v>6</v>
      </c>
      <c r="G44" s="920">
        <v>390000</v>
      </c>
      <c r="H44" s="688">
        <v>6</v>
      </c>
      <c r="I44" s="920">
        <v>390000</v>
      </c>
      <c r="J44" s="688">
        <v>6</v>
      </c>
      <c r="K44" s="920">
        <v>390000</v>
      </c>
      <c r="L44" s="688">
        <v>29</v>
      </c>
      <c r="M44" s="920">
        <v>1750000</v>
      </c>
      <c r="O44" s="606" t="s">
        <v>225</v>
      </c>
    </row>
    <row r="45" spans="1:16" x14ac:dyDescent="0.4">
      <c r="A45" s="1003" t="s">
        <v>3037</v>
      </c>
      <c r="B45" s="688" t="s">
        <v>1139</v>
      </c>
      <c r="C45" s="920" t="s">
        <v>1139</v>
      </c>
      <c r="D45" s="688" t="s">
        <v>1139</v>
      </c>
      <c r="E45" s="920" t="s">
        <v>1139</v>
      </c>
      <c r="F45" s="688">
        <v>2</v>
      </c>
      <c r="G45" s="920">
        <v>800000</v>
      </c>
      <c r="H45" s="688">
        <v>2</v>
      </c>
      <c r="I45" s="920">
        <v>800000</v>
      </c>
      <c r="J45" s="688">
        <v>2</v>
      </c>
      <c r="K45" s="920">
        <v>800000</v>
      </c>
      <c r="L45" s="688">
        <v>6</v>
      </c>
      <c r="M45" s="920">
        <v>2400000</v>
      </c>
    </row>
    <row r="46" spans="1:16" x14ac:dyDescent="0.4">
      <c r="A46" s="1031" t="s">
        <v>3995</v>
      </c>
      <c r="B46" s="688">
        <v>5</v>
      </c>
      <c r="C46" s="920">
        <v>310000</v>
      </c>
      <c r="D46" s="688">
        <v>5</v>
      </c>
      <c r="E46" s="920">
        <v>310000</v>
      </c>
      <c r="F46" s="688">
        <v>8</v>
      </c>
      <c r="G46" s="920">
        <v>550000</v>
      </c>
      <c r="H46" s="688">
        <v>8</v>
      </c>
      <c r="I46" s="920">
        <v>550000</v>
      </c>
      <c r="J46" s="688">
        <v>8</v>
      </c>
      <c r="K46" s="920">
        <v>550000</v>
      </c>
      <c r="L46" s="694">
        <v>34</v>
      </c>
      <c r="M46" s="1154">
        <v>2270000</v>
      </c>
    </row>
    <row r="47" spans="1:16" s="614" customFormat="1" ht="17.399999999999999" x14ac:dyDescent="0.35">
      <c r="A47" s="1598" t="s">
        <v>26</v>
      </c>
      <c r="B47" s="1581">
        <v>10</v>
      </c>
      <c r="C47" s="1599">
        <f t="shared" ref="C47:M47" si="3">SUM(C44:C46)</f>
        <v>500000</v>
      </c>
      <c r="D47" s="1581">
        <f t="shared" si="3"/>
        <v>11</v>
      </c>
      <c r="E47" s="1599">
        <f t="shared" si="3"/>
        <v>700000</v>
      </c>
      <c r="F47" s="1581">
        <f t="shared" si="3"/>
        <v>16</v>
      </c>
      <c r="G47" s="1574">
        <f t="shared" si="3"/>
        <v>1740000</v>
      </c>
      <c r="H47" s="1581">
        <f t="shared" si="3"/>
        <v>16</v>
      </c>
      <c r="I47" s="1590">
        <f t="shared" si="3"/>
        <v>1740000</v>
      </c>
      <c r="J47" s="1581">
        <f t="shared" si="3"/>
        <v>16</v>
      </c>
      <c r="K47" s="1599">
        <f t="shared" si="3"/>
        <v>1740000</v>
      </c>
      <c r="L47" s="1581">
        <f t="shared" si="3"/>
        <v>69</v>
      </c>
      <c r="M47" s="1590">
        <f t="shared" si="3"/>
        <v>6420000</v>
      </c>
    </row>
    <row r="48" spans="1:16" x14ac:dyDescent="0.4">
      <c r="H48" s="606" t="s">
        <v>225</v>
      </c>
      <c r="M48" s="1601">
        <v>44</v>
      </c>
    </row>
    <row r="49" spans="1:15" x14ac:dyDescent="0.4">
      <c r="M49" s="1601"/>
    </row>
    <row r="50" spans="1:15" x14ac:dyDescent="0.4">
      <c r="M50" s="1601"/>
    </row>
    <row r="51" spans="1:15" x14ac:dyDescent="0.4">
      <c r="M51" s="1601"/>
      <c r="O51" s="606" t="s">
        <v>225</v>
      </c>
    </row>
    <row r="52" spans="1:15" x14ac:dyDescent="0.4">
      <c r="M52" s="1601"/>
    </row>
    <row r="53" spans="1:15" x14ac:dyDescent="0.4">
      <c r="M53" s="1601"/>
    </row>
    <row r="54" spans="1:15" x14ac:dyDescent="0.4">
      <c r="M54" s="1601"/>
    </row>
    <row r="55" spans="1:15" x14ac:dyDescent="0.4">
      <c r="M55" s="1601"/>
    </row>
    <row r="58" spans="1:15" s="610" customFormat="1" ht="18" x14ac:dyDescent="0.35">
      <c r="A58" s="1822" t="s">
        <v>127</v>
      </c>
      <c r="B58" s="1825" t="s">
        <v>626</v>
      </c>
      <c r="C58" s="1825"/>
      <c r="D58" s="1825" t="s">
        <v>839</v>
      </c>
      <c r="E58" s="1825"/>
      <c r="F58" s="1825" t="s">
        <v>627</v>
      </c>
      <c r="G58" s="1825"/>
      <c r="H58" s="1825" t="s">
        <v>628</v>
      </c>
      <c r="I58" s="1825"/>
      <c r="J58" s="1820">
        <v>2565</v>
      </c>
      <c r="K58" s="1821"/>
      <c r="L58" s="1586" t="s">
        <v>3986</v>
      </c>
      <c r="M58" s="1587"/>
    </row>
    <row r="59" spans="1:15" s="610" customFormat="1" ht="18" x14ac:dyDescent="0.35">
      <c r="A59" s="1823"/>
      <c r="B59" s="1588" t="s">
        <v>88</v>
      </c>
      <c r="C59" s="1588" t="s">
        <v>128</v>
      </c>
      <c r="D59" s="1588" t="s">
        <v>88</v>
      </c>
      <c r="E59" s="1588" t="s">
        <v>128</v>
      </c>
      <c r="F59" s="1588" t="s">
        <v>88</v>
      </c>
      <c r="G59" s="1588" t="s">
        <v>128</v>
      </c>
      <c r="H59" s="1588" t="s">
        <v>88</v>
      </c>
      <c r="I59" s="1588" t="s">
        <v>128</v>
      </c>
      <c r="J59" s="1588" t="s">
        <v>88</v>
      </c>
      <c r="K59" s="1588" t="s">
        <v>128</v>
      </c>
      <c r="L59" s="1588" t="s">
        <v>88</v>
      </c>
      <c r="M59" s="1588" t="s">
        <v>128</v>
      </c>
    </row>
    <row r="60" spans="1:15" s="610" customFormat="1" ht="18" x14ac:dyDescent="0.35">
      <c r="A60" s="1824"/>
      <c r="B60" s="1589" t="s">
        <v>129</v>
      </c>
      <c r="C60" s="1589" t="s">
        <v>398</v>
      </c>
      <c r="D60" s="1589" t="s">
        <v>129</v>
      </c>
      <c r="E60" s="1589" t="s">
        <v>398</v>
      </c>
      <c r="F60" s="1589" t="s">
        <v>129</v>
      </c>
      <c r="G60" s="1589" t="s">
        <v>398</v>
      </c>
      <c r="H60" s="1589" t="s">
        <v>129</v>
      </c>
      <c r="I60" s="1589" t="s">
        <v>398</v>
      </c>
      <c r="J60" s="1589" t="s">
        <v>129</v>
      </c>
      <c r="K60" s="1589" t="s">
        <v>398</v>
      </c>
      <c r="L60" s="1589" t="s">
        <v>129</v>
      </c>
      <c r="M60" s="1589" t="s">
        <v>398</v>
      </c>
    </row>
    <row r="61" spans="1:15" x14ac:dyDescent="0.4">
      <c r="A61" s="1592" t="s">
        <v>3996</v>
      </c>
      <c r="B61" s="750"/>
      <c r="C61" s="750"/>
      <c r="D61" s="1106"/>
      <c r="E61" s="750"/>
      <c r="F61" s="1106"/>
      <c r="G61" s="750"/>
      <c r="H61" s="1106"/>
      <c r="I61" s="750"/>
      <c r="J61" s="1037"/>
      <c r="K61" s="1037"/>
      <c r="L61" s="750"/>
      <c r="M61" s="750"/>
    </row>
    <row r="62" spans="1:15" x14ac:dyDescent="0.4">
      <c r="A62" s="1593" t="s">
        <v>3997</v>
      </c>
      <c r="B62" s="1037"/>
      <c r="C62" s="1037"/>
      <c r="D62" s="1106"/>
      <c r="E62" s="1037"/>
      <c r="F62" s="1106"/>
      <c r="G62" s="1037"/>
      <c r="H62" s="1106"/>
      <c r="I62" s="1037"/>
      <c r="J62" s="1037"/>
      <c r="K62" s="1037"/>
      <c r="L62" s="1037"/>
      <c r="M62" s="1037"/>
    </row>
    <row r="63" spans="1:15" s="610" customFormat="1" ht="18" x14ac:dyDescent="0.35">
      <c r="A63" s="1003" t="s">
        <v>3043</v>
      </c>
      <c r="B63" s="688">
        <v>15</v>
      </c>
      <c r="C63" s="920">
        <v>2430000</v>
      </c>
      <c r="D63" s="688">
        <v>15</v>
      </c>
      <c r="E63" s="920">
        <v>2430000</v>
      </c>
      <c r="F63" s="688">
        <v>18</v>
      </c>
      <c r="G63" s="920">
        <v>3260000</v>
      </c>
      <c r="H63" s="688">
        <v>18</v>
      </c>
      <c r="I63" s="920">
        <v>3260000</v>
      </c>
      <c r="J63" s="688">
        <v>18</v>
      </c>
      <c r="K63" s="920">
        <v>3260000</v>
      </c>
      <c r="L63" s="688">
        <v>84</v>
      </c>
      <c r="M63" s="642">
        <v>14640000</v>
      </c>
    </row>
    <row r="64" spans="1:15" s="610" customFormat="1" ht="18" x14ac:dyDescent="0.35">
      <c r="A64" s="1003" t="s">
        <v>3038</v>
      </c>
      <c r="B64" s="688">
        <v>2</v>
      </c>
      <c r="C64" s="920">
        <v>270000</v>
      </c>
      <c r="D64" s="688">
        <v>2</v>
      </c>
      <c r="E64" s="920">
        <v>270000</v>
      </c>
      <c r="F64" s="688">
        <v>2</v>
      </c>
      <c r="G64" s="920">
        <v>270000</v>
      </c>
      <c r="H64" s="688">
        <v>2</v>
      </c>
      <c r="I64" s="920">
        <v>270000</v>
      </c>
      <c r="J64" s="688">
        <v>2</v>
      </c>
      <c r="K64" s="920">
        <v>270000</v>
      </c>
      <c r="L64" s="688">
        <v>10</v>
      </c>
      <c r="M64" s="920">
        <v>1350000</v>
      </c>
    </row>
    <row r="65" spans="1:16" s="610" customFormat="1" ht="18" x14ac:dyDescent="0.35">
      <c r="A65" s="1003" t="s">
        <v>3039</v>
      </c>
      <c r="B65" s="688">
        <v>1</v>
      </c>
      <c r="C65" s="920">
        <v>50000</v>
      </c>
      <c r="D65" s="688">
        <v>1</v>
      </c>
      <c r="E65" s="920">
        <v>50000</v>
      </c>
      <c r="F65" s="688">
        <v>1</v>
      </c>
      <c r="G65" s="920">
        <v>50000</v>
      </c>
      <c r="H65" s="688">
        <v>1</v>
      </c>
      <c r="I65" s="920">
        <v>50000</v>
      </c>
      <c r="J65" s="688">
        <v>1</v>
      </c>
      <c r="K65" s="920">
        <v>50000</v>
      </c>
      <c r="L65" s="688">
        <v>5</v>
      </c>
      <c r="M65" s="920">
        <v>250000</v>
      </c>
      <c r="P65" s="610" t="s">
        <v>225</v>
      </c>
    </row>
    <row r="66" spans="1:16" s="610" customFormat="1" ht="18" x14ac:dyDescent="0.35">
      <c r="A66" s="1003" t="s">
        <v>3042</v>
      </c>
      <c r="B66" s="688">
        <v>3</v>
      </c>
      <c r="C66" s="920">
        <v>430000</v>
      </c>
      <c r="D66" s="688">
        <v>3</v>
      </c>
      <c r="E66" s="920">
        <v>430000</v>
      </c>
      <c r="F66" s="688">
        <v>4</v>
      </c>
      <c r="G66" s="920">
        <v>470000</v>
      </c>
      <c r="H66" s="688">
        <v>4</v>
      </c>
      <c r="I66" s="920">
        <v>470000</v>
      </c>
      <c r="J66" s="688">
        <v>4</v>
      </c>
      <c r="K66" s="920">
        <v>470000</v>
      </c>
      <c r="L66" s="688">
        <v>18</v>
      </c>
      <c r="M66" s="920">
        <v>2270000</v>
      </c>
      <c r="O66" s="610" t="s">
        <v>225</v>
      </c>
      <c r="P66" s="610" t="s">
        <v>1073</v>
      </c>
    </row>
    <row r="67" spans="1:16" s="610" customFormat="1" ht="18" x14ac:dyDescent="0.35">
      <c r="A67" s="1004" t="s">
        <v>3040</v>
      </c>
      <c r="B67" s="688">
        <v>7</v>
      </c>
      <c r="C67" s="920">
        <v>3610000</v>
      </c>
      <c r="D67" s="688">
        <v>7</v>
      </c>
      <c r="E67" s="920">
        <v>3615000</v>
      </c>
      <c r="F67" s="688">
        <v>7</v>
      </c>
      <c r="G67" s="920">
        <v>3615000</v>
      </c>
      <c r="H67" s="688">
        <v>7</v>
      </c>
      <c r="I67" s="920">
        <v>3615000</v>
      </c>
      <c r="J67" s="688">
        <v>7</v>
      </c>
      <c r="K67" s="920">
        <v>3615000</v>
      </c>
      <c r="L67" s="694">
        <v>35</v>
      </c>
      <c r="M67" s="1578">
        <v>18070000</v>
      </c>
    </row>
    <row r="68" spans="1:16" x14ac:dyDescent="0.4">
      <c r="A68" s="1579" t="s">
        <v>26</v>
      </c>
      <c r="B68" s="1581">
        <f t="shared" ref="B68:M68" si="4">SUM(B63:B67)</f>
        <v>28</v>
      </c>
      <c r="C68" s="1580">
        <f t="shared" si="4"/>
        <v>6790000</v>
      </c>
      <c r="D68" s="1581">
        <f t="shared" si="4"/>
        <v>28</v>
      </c>
      <c r="E68" s="1590">
        <f t="shared" si="4"/>
        <v>6795000</v>
      </c>
      <c r="F68" s="1581">
        <f t="shared" si="4"/>
        <v>32</v>
      </c>
      <c r="G68" s="1590">
        <f t="shared" si="4"/>
        <v>7665000</v>
      </c>
      <c r="H68" s="1581">
        <f t="shared" si="4"/>
        <v>32</v>
      </c>
      <c r="I68" s="1590">
        <f t="shared" si="4"/>
        <v>7665000</v>
      </c>
      <c r="J68" s="1581">
        <f t="shared" si="4"/>
        <v>32</v>
      </c>
      <c r="K68" s="1590">
        <f t="shared" si="4"/>
        <v>7665000</v>
      </c>
      <c r="L68" s="1585">
        <f t="shared" si="4"/>
        <v>152</v>
      </c>
      <c r="M68" s="1580">
        <f t="shared" si="4"/>
        <v>36580000</v>
      </c>
    </row>
    <row r="69" spans="1:16" x14ac:dyDescent="0.4">
      <c r="A69" s="1570" t="s">
        <v>3041</v>
      </c>
      <c r="B69" s="1581">
        <v>144</v>
      </c>
      <c r="C69" s="1580">
        <v>67435000</v>
      </c>
      <c r="D69" s="1581">
        <v>157</v>
      </c>
      <c r="E69" s="1580">
        <v>72770000</v>
      </c>
      <c r="F69" s="1581">
        <v>232</v>
      </c>
      <c r="G69" s="1580">
        <v>114700000</v>
      </c>
      <c r="H69" s="1581">
        <v>261</v>
      </c>
      <c r="I69" s="1580">
        <v>144250000</v>
      </c>
      <c r="J69" s="1602" t="s">
        <v>630</v>
      </c>
      <c r="K69" s="1580">
        <v>134150000</v>
      </c>
      <c r="L69" s="1591">
        <v>1052</v>
      </c>
      <c r="M69" s="1582">
        <v>533305000</v>
      </c>
      <c r="N69" s="1684" t="s">
        <v>225</v>
      </c>
    </row>
    <row r="70" spans="1:16" x14ac:dyDescent="0.4">
      <c r="G70" s="1664" t="s">
        <v>225</v>
      </c>
      <c r="H70" s="606" t="s">
        <v>225</v>
      </c>
      <c r="I70" s="1665" t="s">
        <v>225</v>
      </c>
    </row>
    <row r="71" spans="1:16" x14ac:dyDescent="0.4">
      <c r="E71" s="606" t="s">
        <v>225</v>
      </c>
      <c r="H71" s="606" t="s">
        <v>225</v>
      </c>
      <c r="I71" s="1529" t="s">
        <v>225</v>
      </c>
      <c r="M71" s="1601" t="s">
        <v>225</v>
      </c>
    </row>
    <row r="72" spans="1:16" x14ac:dyDescent="0.4">
      <c r="M72" s="1601">
        <v>45</v>
      </c>
    </row>
    <row r="76" spans="1:16" x14ac:dyDescent="0.4">
      <c r="K76" s="1151" t="s">
        <v>225</v>
      </c>
      <c r="O76" s="606" t="s">
        <v>225</v>
      </c>
    </row>
    <row r="78" spans="1:16" x14ac:dyDescent="0.4">
      <c r="M78" s="1601"/>
    </row>
  </sheetData>
  <mergeCells count="22">
    <mergeCell ref="J8:K8"/>
    <mergeCell ref="A4:K4"/>
    <mergeCell ref="A5:K5"/>
    <mergeCell ref="A7:K7"/>
    <mergeCell ref="A6:K6"/>
    <mergeCell ref="B8:C8"/>
    <mergeCell ref="D8:E8"/>
    <mergeCell ref="F8:G8"/>
    <mergeCell ref="H8:I8"/>
    <mergeCell ref="A8:A10"/>
    <mergeCell ref="J27:K27"/>
    <mergeCell ref="A58:A60"/>
    <mergeCell ref="B58:C58"/>
    <mergeCell ref="D58:E58"/>
    <mergeCell ref="F58:G58"/>
    <mergeCell ref="H58:I58"/>
    <mergeCell ref="J58:K58"/>
    <mergeCell ref="A27:A29"/>
    <mergeCell ref="B27:C27"/>
    <mergeCell ref="D27:E27"/>
    <mergeCell ref="F27:G27"/>
    <mergeCell ref="H27:I27"/>
  </mergeCells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3"/>
  <sheetViews>
    <sheetView tabSelected="1" view="pageBreakPreview" topLeftCell="A154" zoomScale="88" zoomScaleSheetLayoutView="88" workbookViewId="0">
      <selection activeCell="H12" sqref="H12"/>
    </sheetView>
  </sheetViews>
  <sheetFormatPr defaultColWidth="9" defaultRowHeight="23.1" customHeight="1" x14ac:dyDescent="0.25"/>
  <cols>
    <col min="1" max="1" width="2.69921875" style="1379" customWidth="1"/>
    <col min="2" max="2" width="14.59765625" style="867" customWidth="1"/>
    <col min="3" max="3" width="16.59765625" style="867" customWidth="1"/>
    <col min="4" max="4" width="25" style="867" customWidth="1"/>
    <col min="5" max="5" width="8.8984375" style="867" bestFit="1" customWidth="1"/>
    <col min="6" max="6" width="9.3984375" style="867" customWidth="1"/>
    <col min="7" max="7" width="9.796875" style="867" bestFit="1" customWidth="1"/>
    <col min="8" max="8" width="9.19921875" style="867" customWidth="1"/>
    <col min="9" max="9" width="9.3984375" style="867" customWidth="1"/>
    <col min="10" max="10" width="9.59765625" style="867" customWidth="1"/>
    <col min="11" max="11" width="11.19921875" style="867" customWidth="1"/>
    <col min="12" max="12" width="8" style="867" customWidth="1"/>
    <col min="13" max="13" width="9" style="865"/>
    <col min="14" max="16384" width="9" style="867"/>
  </cols>
  <sheetData>
    <row r="1" spans="1:14" s="889" customFormat="1" ht="23.1" customHeight="1" x14ac:dyDescent="0.25">
      <c r="A1" s="887" t="s">
        <v>3224</v>
      </c>
      <c r="B1" s="888"/>
      <c r="C1" s="888"/>
      <c r="D1" s="888"/>
      <c r="E1" s="888"/>
      <c r="F1" s="888"/>
      <c r="G1" s="888"/>
      <c r="H1" s="888" t="s">
        <v>225</v>
      </c>
      <c r="I1" s="888"/>
      <c r="J1" s="888"/>
      <c r="K1" s="1837" t="s">
        <v>3223</v>
      </c>
      <c r="L1" s="1838"/>
      <c r="M1" s="888" t="s">
        <v>2488</v>
      </c>
    </row>
    <row r="2" spans="1:14" s="889" customFormat="1" ht="23.1" customHeight="1" x14ac:dyDescent="0.25">
      <c r="A2" s="1839" t="s">
        <v>390</v>
      </c>
      <c r="B2" s="1839"/>
      <c r="C2" s="1839"/>
      <c r="D2" s="1839"/>
      <c r="E2" s="1839"/>
      <c r="F2" s="1839"/>
      <c r="G2" s="1839"/>
      <c r="H2" s="1839"/>
      <c r="I2" s="1839"/>
      <c r="J2" s="1839"/>
      <c r="K2" s="1839"/>
      <c r="L2" s="1839"/>
      <c r="M2" s="888"/>
      <c r="N2" s="889" t="s">
        <v>578</v>
      </c>
    </row>
    <row r="3" spans="1:14" s="889" customFormat="1" ht="23.1" customHeight="1" x14ac:dyDescent="0.25">
      <c r="A3" s="1839" t="s">
        <v>4277</v>
      </c>
      <c r="B3" s="1839"/>
      <c r="C3" s="1839"/>
      <c r="D3" s="1839"/>
      <c r="E3" s="1839"/>
      <c r="F3" s="1839"/>
      <c r="G3" s="1839"/>
      <c r="H3" s="1839"/>
      <c r="I3" s="1839"/>
      <c r="J3" s="1839"/>
      <c r="K3" s="1839"/>
      <c r="L3" s="1839"/>
      <c r="M3" s="887" t="s">
        <v>2489</v>
      </c>
    </row>
    <row r="4" spans="1:14" s="889" customFormat="1" ht="23.1" customHeight="1" x14ac:dyDescent="0.25">
      <c r="A4" s="1839" t="s">
        <v>1775</v>
      </c>
      <c r="B4" s="1839"/>
      <c r="C4" s="1839"/>
      <c r="D4" s="1839"/>
      <c r="E4" s="1839"/>
      <c r="F4" s="1839"/>
      <c r="G4" s="1839"/>
      <c r="H4" s="1839"/>
      <c r="I4" s="1839"/>
      <c r="J4" s="1839"/>
      <c r="K4" s="1839"/>
      <c r="L4" s="1839"/>
      <c r="M4" s="887"/>
      <c r="N4" s="889" t="s">
        <v>579</v>
      </c>
    </row>
    <row r="5" spans="1:14" s="892" customFormat="1" ht="23.1" customHeight="1" x14ac:dyDescent="0.25">
      <c r="A5" s="1687" t="s">
        <v>4318</v>
      </c>
      <c r="B5" s="891"/>
      <c r="C5" s="891"/>
      <c r="D5" s="891"/>
      <c r="E5" s="891"/>
      <c r="F5" s="891"/>
      <c r="G5" s="891"/>
      <c r="H5" s="891"/>
      <c r="I5" s="891"/>
      <c r="J5" s="891"/>
      <c r="K5" s="891"/>
      <c r="L5" s="891"/>
      <c r="M5" s="891" t="s">
        <v>4319</v>
      </c>
    </row>
    <row r="6" spans="1:14" s="889" customFormat="1" ht="23.1" customHeight="1" x14ac:dyDescent="0.25">
      <c r="A6" s="887" t="s">
        <v>1777</v>
      </c>
      <c r="B6" s="887"/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87"/>
      <c r="N6" s="889" t="s">
        <v>580</v>
      </c>
    </row>
    <row r="7" spans="1:14" s="889" customFormat="1" ht="23.1" customHeight="1" x14ac:dyDescent="0.25">
      <c r="A7" s="887" t="s">
        <v>1940</v>
      </c>
      <c r="B7" s="887"/>
      <c r="C7" s="887"/>
      <c r="D7" s="887"/>
      <c r="E7" s="887"/>
      <c r="F7" s="887"/>
      <c r="G7" s="887"/>
      <c r="H7" s="887"/>
      <c r="I7" s="887"/>
      <c r="J7" s="887"/>
      <c r="K7" s="887"/>
      <c r="L7" s="887"/>
      <c r="M7" s="887" t="s">
        <v>2491</v>
      </c>
    </row>
    <row r="8" spans="1:14" s="889" customFormat="1" ht="23.1" customHeight="1" x14ac:dyDescent="0.25">
      <c r="A8" s="1373" t="s">
        <v>393</v>
      </c>
      <c r="B8" s="887" t="s">
        <v>1941</v>
      </c>
      <c r="C8" s="887"/>
      <c r="D8" s="887"/>
      <c r="E8" s="887"/>
      <c r="F8" s="887"/>
      <c r="G8" s="887"/>
      <c r="H8" s="887"/>
      <c r="I8" s="887"/>
      <c r="J8" s="887"/>
      <c r="K8" s="887"/>
      <c r="L8" s="887"/>
      <c r="M8" s="887"/>
      <c r="N8" s="889" t="s">
        <v>581</v>
      </c>
    </row>
    <row r="9" spans="1:14" s="892" customFormat="1" ht="23.1" customHeight="1" x14ac:dyDescent="0.25">
      <c r="A9" s="1484"/>
      <c r="B9" s="1485"/>
      <c r="C9" s="1485"/>
      <c r="D9" s="1486" t="s">
        <v>396</v>
      </c>
      <c r="E9" s="1840" t="s">
        <v>397</v>
      </c>
      <c r="F9" s="1841"/>
      <c r="G9" s="1841"/>
      <c r="H9" s="1841"/>
      <c r="I9" s="1842"/>
      <c r="J9" s="1486" t="s">
        <v>399</v>
      </c>
      <c r="K9" s="1486" t="s">
        <v>401</v>
      </c>
      <c r="L9" s="1486" t="s">
        <v>403</v>
      </c>
      <c r="M9" s="891" t="s">
        <v>2531</v>
      </c>
    </row>
    <row r="10" spans="1:14" s="892" customFormat="1" ht="23.1" customHeight="1" x14ac:dyDescent="0.25">
      <c r="A10" s="1487" t="s">
        <v>394</v>
      </c>
      <c r="B10" s="1488" t="s">
        <v>129</v>
      </c>
      <c r="C10" s="1488" t="s">
        <v>395</v>
      </c>
      <c r="D10" s="1488" t="s">
        <v>2803</v>
      </c>
      <c r="E10" s="1486">
        <v>2561</v>
      </c>
      <c r="F10" s="1486">
        <v>2562</v>
      </c>
      <c r="G10" s="1486">
        <v>2563</v>
      </c>
      <c r="H10" s="1486">
        <v>2564</v>
      </c>
      <c r="I10" s="1486">
        <v>2565</v>
      </c>
      <c r="J10" s="1488" t="s">
        <v>400</v>
      </c>
      <c r="K10" s="1488" t="s">
        <v>402</v>
      </c>
      <c r="L10" s="1488" t="s">
        <v>482</v>
      </c>
      <c r="M10" s="893" t="s">
        <v>2493</v>
      </c>
    </row>
    <row r="11" spans="1:14" s="892" customFormat="1" ht="23.1" customHeight="1" x14ac:dyDescent="0.25">
      <c r="A11" s="1489"/>
      <c r="B11" s="1490"/>
      <c r="C11" s="1490"/>
      <c r="D11" s="1488" t="s">
        <v>225</v>
      </c>
      <c r="E11" s="1490" t="s">
        <v>398</v>
      </c>
      <c r="F11" s="1490" t="s">
        <v>398</v>
      </c>
      <c r="G11" s="1490" t="s">
        <v>398</v>
      </c>
      <c r="H11" s="1490" t="s">
        <v>398</v>
      </c>
      <c r="I11" s="1490" t="s">
        <v>398</v>
      </c>
      <c r="J11" s="1490"/>
      <c r="K11" s="1490"/>
      <c r="L11" s="1490" t="s">
        <v>483</v>
      </c>
      <c r="M11" s="893"/>
    </row>
    <row r="12" spans="1:14" ht="23.1" customHeight="1" x14ac:dyDescent="0.25">
      <c r="A12" s="1374">
        <v>1</v>
      </c>
      <c r="B12" s="868" t="s">
        <v>2532</v>
      </c>
      <c r="C12" s="730" t="s">
        <v>795</v>
      </c>
      <c r="D12" s="869" t="s">
        <v>3240</v>
      </c>
      <c r="E12" s="1199" t="s">
        <v>1139</v>
      </c>
      <c r="F12" s="1199" t="s">
        <v>1139</v>
      </c>
      <c r="G12" s="1199">
        <v>500000</v>
      </c>
      <c r="H12" s="1202">
        <v>500000</v>
      </c>
      <c r="I12" s="1199" t="s">
        <v>1139</v>
      </c>
      <c r="J12" s="870" t="s">
        <v>775</v>
      </c>
      <c r="K12" s="871" t="s">
        <v>798</v>
      </c>
      <c r="L12" s="872" t="s">
        <v>691</v>
      </c>
    </row>
    <row r="13" spans="1:14" ht="23.1" customHeight="1" x14ac:dyDescent="0.25">
      <c r="A13" s="1375"/>
      <c r="B13" s="860" t="s">
        <v>4189</v>
      </c>
      <c r="C13" s="732" t="s">
        <v>796</v>
      </c>
      <c r="D13" s="861" t="s">
        <v>3241</v>
      </c>
      <c r="E13" s="1200"/>
      <c r="F13" s="1203"/>
      <c r="G13" s="1204"/>
      <c r="H13" s="1204"/>
      <c r="I13" s="1205"/>
      <c r="J13" s="862" t="s">
        <v>639</v>
      </c>
      <c r="K13" s="863" t="s">
        <v>799</v>
      </c>
      <c r="L13" s="864"/>
      <c r="N13" s="866" t="s">
        <v>1384</v>
      </c>
    </row>
    <row r="14" spans="1:14" ht="23.1" customHeight="1" x14ac:dyDescent="0.25">
      <c r="A14" s="1376"/>
      <c r="B14" s="875" t="s">
        <v>1575</v>
      </c>
      <c r="C14" s="738"/>
      <c r="D14" s="876" t="s">
        <v>3225</v>
      </c>
      <c r="E14" s="1201" t="s">
        <v>225</v>
      </c>
      <c r="F14" s="1206" t="s">
        <v>225</v>
      </c>
      <c r="G14" s="1207"/>
      <c r="H14" s="1207"/>
      <c r="I14" s="1208"/>
      <c r="J14" s="878" t="s">
        <v>797</v>
      </c>
      <c r="K14" s="879" t="s">
        <v>800</v>
      </c>
      <c r="L14" s="880"/>
      <c r="N14" s="866"/>
    </row>
    <row r="15" spans="1:14" ht="23.1" customHeight="1" x14ac:dyDescent="0.25">
      <c r="A15" s="1375">
        <v>2</v>
      </c>
      <c r="B15" s="860" t="s">
        <v>2532</v>
      </c>
      <c r="C15" s="732" t="s">
        <v>795</v>
      </c>
      <c r="D15" s="861" t="s">
        <v>3244</v>
      </c>
      <c r="E15" s="1200" t="s">
        <v>1139</v>
      </c>
      <c r="F15" s="1200">
        <v>200000</v>
      </c>
      <c r="G15" s="1200" t="s">
        <v>1139</v>
      </c>
      <c r="H15" s="1203" t="s">
        <v>1139</v>
      </c>
      <c r="I15" s="1214" t="s">
        <v>1139</v>
      </c>
      <c r="J15" s="862" t="s">
        <v>775</v>
      </c>
      <c r="K15" s="863" t="s">
        <v>798</v>
      </c>
      <c r="L15" s="864" t="s">
        <v>691</v>
      </c>
      <c r="N15" s="866" t="s">
        <v>1386</v>
      </c>
    </row>
    <row r="16" spans="1:14" ht="23.1" customHeight="1" x14ac:dyDescent="0.25">
      <c r="A16" s="1375"/>
      <c r="B16" s="860" t="s">
        <v>3242</v>
      </c>
      <c r="C16" s="732" t="s">
        <v>796</v>
      </c>
      <c r="D16" s="861" t="s">
        <v>3245</v>
      </c>
      <c r="E16" s="1209"/>
      <c r="F16" s="692"/>
      <c r="G16" s="864"/>
      <c r="H16" s="1210"/>
      <c r="I16" s="864"/>
      <c r="J16" s="862" t="s">
        <v>639</v>
      </c>
      <c r="K16" s="863" t="s">
        <v>799</v>
      </c>
      <c r="L16" s="864"/>
      <c r="N16" s="866" t="s">
        <v>1390</v>
      </c>
    </row>
    <row r="17" spans="1:14" ht="23.1" customHeight="1" x14ac:dyDescent="0.25">
      <c r="A17" s="1376"/>
      <c r="B17" s="875" t="s">
        <v>3243</v>
      </c>
      <c r="C17" s="738"/>
      <c r="D17" s="876" t="s">
        <v>2536</v>
      </c>
      <c r="E17" s="1211"/>
      <c r="F17" s="1212"/>
      <c r="G17" s="880"/>
      <c r="H17" s="1213"/>
      <c r="I17" s="880"/>
      <c r="J17" s="878" t="s">
        <v>797</v>
      </c>
      <c r="K17" s="879" t="s">
        <v>800</v>
      </c>
      <c r="L17" s="880"/>
    </row>
    <row r="18" spans="1:14" ht="23.1" customHeight="1" x14ac:dyDescent="0.25">
      <c r="A18" s="1375">
        <v>3</v>
      </c>
      <c r="B18" s="860" t="s">
        <v>2533</v>
      </c>
      <c r="C18" s="732" t="s">
        <v>795</v>
      </c>
      <c r="D18" s="861" t="s">
        <v>3250</v>
      </c>
      <c r="E18" s="1200" t="s">
        <v>1139</v>
      </c>
      <c r="F18" s="1200" t="s">
        <v>1139</v>
      </c>
      <c r="G18" s="906" t="s">
        <v>1139</v>
      </c>
      <c r="H18" s="905">
        <v>500000</v>
      </c>
      <c r="I18" s="906">
        <v>500000</v>
      </c>
      <c r="J18" s="862" t="s">
        <v>775</v>
      </c>
      <c r="K18" s="863" t="s">
        <v>798</v>
      </c>
      <c r="L18" s="864" t="s">
        <v>691</v>
      </c>
    </row>
    <row r="19" spans="1:14" ht="23.1" customHeight="1" x14ac:dyDescent="0.25">
      <c r="A19" s="1375"/>
      <c r="B19" s="860" t="s">
        <v>4048</v>
      </c>
      <c r="C19" s="732" t="s">
        <v>796</v>
      </c>
      <c r="D19" s="861" t="s">
        <v>3226</v>
      </c>
      <c r="E19" s="1209"/>
      <c r="F19" s="692"/>
      <c r="G19" s="864"/>
      <c r="H19" s="1210"/>
      <c r="I19" s="864"/>
      <c r="J19" s="862" t="s">
        <v>639</v>
      </c>
      <c r="K19" s="863" t="s">
        <v>799</v>
      </c>
      <c r="L19" s="864"/>
    </row>
    <row r="20" spans="1:14" ht="23.1" customHeight="1" x14ac:dyDescent="0.25">
      <c r="A20" s="1375"/>
      <c r="B20" s="860" t="s">
        <v>3228</v>
      </c>
      <c r="C20" s="732"/>
      <c r="D20" s="861" t="s">
        <v>3225</v>
      </c>
      <c r="E20" s="1209"/>
      <c r="F20" s="692"/>
      <c r="G20" s="864"/>
      <c r="H20" s="1210"/>
      <c r="I20" s="864"/>
      <c r="J20" s="862" t="s">
        <v>797</v>
      </c>
      <c r="K20" s="863" t="s">
        <v>800</v>
      </c>
      <c r="L20" s="864"/>
    </row>
    <row r="21" spans="1:14" s="879" customFormat="1" ht="23.1" customHeight="1" x14ac:dyDescent="0.25">
      <c r="A21" s="1925"/>
      <c r="B21" s="1926" t="s">
        <v>225</v>
      </c>
      <c r="C21" s="711"/>
      <c r="D21" s="1926"/>
      <c r="E21" s="692"/>
      <c r="F21" s="692"/>
      <c r="G21" s="1210"/>
      <c r="H21" s="1210"/>
      <c r="I21" s="1210"/>
      <c r="J21" s="863"/>
      <c r="K21" s="863"/>
      <c r="L21" s="1601">
        <v>46</v>
      </c>
      <c r="M21" s="882"/>
    </row>
    <row r="22" spans="1:14" s="896" customFormat="1" ht="23.1" customHeight="1" x14ac:dyDescent="0.25">
      <c r="A22" s="1923"/>
      <c r="B22" s="1931"/>
      <c r="C22" s="1931"/>
      <c r="D22" s="1488" t="s">
        <v>396</v>
      </c>
      <c r="E22" s="1932" t="s">
        <v>397</v>
      </c>
      <c r="F22" s="1933"/>
      <c r="G22" s="1933"/>
      <c r="H22" s="1933"/>
      <c r="I22" s="1934"/>
      <c r="J22" s="1488" t="s">
        <v>399</v>
      </c>
      <c r="K22" s="1488" t="s">
        <v>401</v>
      </c>
      <c r="L22" s="1488" t="s">
        <v>403</v>
      </c>
      <c r="M22" s="895" t="s">
        <v>2531</v>
      </c>
    </row>
    <row r="23" spans="1:14" s="892" customFormat="1" ht="23.1" customHeight="1" x14ac:dyDescent="0.25">
      <c r="A23" s="1487" t="s">
        <v>394</v>
      </c>
      <c r="B23" s="1488" t="s">
        <v>129</v>
      </c>
      <c r="C23" s="1488" t="s">
        <v>395</v>
      </c>
      <c r="D23" s="1488" t="s">
        <v>2803</v>
      </c>
      <c r="E23" s="1486">
        <v>2561</v>
      </c>
      <c r="F23" s="1486">
        <v>2562</v>
      </c>
      <c r="G23" s="1486">
        <v>2563</v>
      </c>
      <c r="H23" s="1486">
        <v>2564</v>
      </c>
      <c r="I23" s="1486">
        <v>2565</v>
      </c>
      <c r="J23" s="1488" t="s">
        <v>400</v>
      </c>
      <c r="K23" s="1488" t="s">
        <v>402</v>
      </c>
      <c r="L23" s="1488" t="s">
        <v>482</v>
      </c>
      <c r="M23" s="893" t="s">
        <v>2493</v>
      </c>
    </row>
    <row r="24" spans="1:14" s="892" customFormat="1" ht="23.1" customHeight="1" x14ac:dyDescent="0.25">
      <c r="A24" s="1489"/>
      <c r="B24" s="1490"/>
      <c r="C24" s="1490"/>
      <c r="D24" s="1490"/>
      <c r="E24" s="1490" t="s">
        <v>398</v>
      </c>
      <c r="F24" s="1490" t="s">
        <v>398</v>
      </c>
      <c r="G24" s="1490" t="s">
        <v>398</v>
      </c>
      <c r="H24" s="1490" t="s">
        <v>398</v>
      </c>
      <c r="I24" s="1490" t="s">
        <v>398</v>
      </c>
      <c r="J24" s="1490"/>
      <c r="K24" s="1490"/>
      <c r="L24" s="1490" t="s">
        <v>483</v>
      </c>
      <c r="M24" s="893"/>
    </row>
    <row r="25" spans="1:14" ht="23.1" customHeight="1" x14ac:dyDescent="0.25">
      <c r="A25" s="1374">
        <v>4</v>
      </c>
      <c r="B25" s="869" t="s">
        <v>2533</v>
      </c>
      <c r="C25" s="683" t="s">
        <v>795</v>
      </c>
      <c r="D25" s="930" t="s">
        <v>3249</v>
      </c>
      <c r="E25" s="1202" t="s">
        <v>1139</v>
      </c>
      <c r="F25" s="1202">
        <v>300000</v>
      </c>
      <c r="G25" s="1202">
        <v>300000</v>
      </c>
      <c r="H25" s="1202">
        <v>300000</v>
      </c>
      <c r="I25" s="1202">
        <v>300000</v>
      </c>
      <c r="J25" s="870" t="s">
        <v>775</v>
      </c>
      <c r="K25" s="863" t="s">
        <v>798</v>
      </c>
      <c r="L25" s="872" t="s">
        <v>691</v>
      </c>
    </row>
    <row r="26" spans="1:14" ht="23.1" customHeight="1" x14ac:dyDescent="0.25">
      <c r="A26" s="1375"/>
      <c r="B26" s="860" t="s">
        <v>3247</v>
      </c>
      <c r="C26" s="886" t="s">
        <v>796</v>
      </c>
      <c r="D26" s="931" t="s">
        <v>3226</v>
      </c>
      <c r="E26" s="691" t="s">
        <v>225</v>
      </c>
      <c r="F26" s="691"/>
      <c r="G26" s="864"/>
      <c r="H26" s="864"/>
      <c r="I26" s="864"/>
      <c r="J26" s="862" t="s">
        <v>639</v>
      </c>
      <c r="K26" s="863" t="s">
        <v>799</v>
      </c>
      <c r="L26" s="864"/>
    </row>
    <row r="27" spans="1:14" ht="23.1" customHeight="1" x14ac:dyDescent="0.25">
      <c r="A27" s="1375"/>
      <c r="B27" s="861" t="s">
        <v>3248</v>
      </c>
      <c r="C27" s="708"/>
      <c r="D27" s="1216" t="s">
        <v>3225</v>
      </c>
      <c r="E27" s="746"/>
      <c r="F27" s="691"/>
      <c r="G27" s="864"/>
      <c r="H27" s="864"/>
      <c r="I27" s="864"/>
      <c r="J27" s="878" t="s">
        <v>797</v>
      </c>
      <c r="K27" s="863" t="s">
        <v>800</v>
      </c>
      <c r="L27" s="880"/>
    </row>
    <row r="28" spans="1:14" ht="23.1" customHeight="1" x14ac:dyDescent="0.25">
      <c r="A28" s="1374">
        <v>5</v>
      </c>
      <c r="B28" s="869" t="s">
        <v>2533</v>
      </c>
      <c r="C28" s="683" t="s">
        <v>795</v>
      </c>
      <c r="D28" s="861" t="s">
        <v>3250</v>
      </c>
      <c r="E28" s="1200" t="s">
        <v>1139</v>
      </c>
      <c r="F28" s="1221">
        <v>1700000</v>
      </c>
      <c r="G28" s="1215">
        <v>1000000</v>
      </c>
      <c r="H28" s="716">
        <v>1000000</v>
      </c>
      <c r="I28" s="1222">
        <v>1000000</v>
      </c>
      <c r="J28" s="862" t="s">
        <v>775</v>
      </c>
      <c r="K28" s="870" t="s">
        <v>798</v>
      </c>
      <c r="L28" s="864" t="s">
        <v>691</v>
      </c>
      <c r="N28" s="866" t="s">
        <v>1386</v>
      </c>
    </row>
    <row r="29" spans="1:14" ht="23.1" customHeight="1" x14ac:dyDescent="0.25">
      <c r="A29" s="1375"/>
      <c r="B29" s="861" t="s">
        <v>3227</v>
      </c>
      <c r="C29" s="708" t="s">
        <v>796</v>
      </c>
      <c r="D29" s="861" t="s">
        <v>3255</v>
      </c>
      <c r="E29" s="731"/>
      <c r="F29" s="711"/>
      <c r="G29" s="898"/>
      <c r="H29" s="862"/>
      <c r="I29" s="863"/>
      <c r="J29" s="862" t="s">
        <v>639</v>
      </c>
      <c r="K29" s="862" t="s">
        <v>799</v>
      </c>
      <c r="L29" s="864"/>
      <c r="N29" s="866" t="s">
        <v>1390</v>
      </c>
    </row>
    <row r="30" spans="1:14" ht="23.1" customHeight="1" x14ac:dyDescent="0.25">
      <c r="A30" s="1376"/>
      <c r="B30" s="876" t="s">
        <v>3230</v>
      </c>
      <c r="C30" s="732"/>
      <c r="D30" s="861" t="s">
        <v>3225</v>
      </c>
      <c r="E30" s="731"/>
      <c r="F30" s="711"/>
      <c r="G30" s="898"/>
      <c r="H30" s="862"/>
      <c r="I30" s="863"/>
      <c r="J30" s="862" t="s">
        <v>797</v>
      </c>
      <c r="K30" s="862" t="s">
        <v>800</v>
      </c>
      <c r="L30" s="864"/>
    </row>
    <row r="31" spans="1:14" ht="23.1" customHeight="1" x14ac:dyDescent="0.25">
      <c r="A31" s="1369">
        <v>6</v>
      </c>
      <c r="B31" s="1659" t="s">
        <v>4149</v>
      </c>
      <c r="C31" s="1014" t="s">
        <v>795</v>
      </c>
      <c r="D31" s="723" t="s">
        <v>3257</v>
      </c>
      <c r="E31" s="1202" t="s">
        <v>1139</v>
      </c>
      <c r="F31" s="1221">
        <v>3000000</v>
      </c>
      <c r="G31" s="1202">
        <v>2500000</v>
      </c>
      <c r="H31" s="1221">
        <v>1500000</v>
      </c>
      <c r="I31" s="1221">
        <v>1500000</v>
      </c>
      <c r="J31" s="870" t="s">
        <v>775</v>
      </c>
      <c r="K31" s="871" t="s">
        <v>798</v>
      </c>
      <c r="L31" s="872" t="s">
        <v>691</v>
      </c>
    </row>
    <row r="32" spans="1:14" ht="23.1" customHeight="1" x14ac:dyDescent="0.25">
      <c r="A32" s="1377"/>
      <c r="B32" s="1659" t="s">
        <v>4148</v>
      </c>
      <c r="C32" s="1223" t="s">
        <v>796</v>
      </c>
      <c r="D32" s="708" t="s">
        <v>3246</v>
      </c>
      <c r="E32" s="864"/>
      <c r="F32" s="864"/>
      <c r="G32" s="864"/>
      <c r="H32" s="864"/>
      <c r="I32" s="864"/>
      <c r="J32" s="862" t="s">
        <v>639</v>
      </c>
      <c r="K32" s="863" t="s">
        <v>799</v>
      </c>
      <c r="L32" s="862"/>
    </row>
    <row r="33" spans="1:12" ht="23.1" customHeight="1" x14ac:dyDescent="0.25">
      <c r="A33" s="1377"/>
      <c r="B33" s="1658" t="s">
        <v>4147</v>
      </c>
      <c r="C33" s="900"/>
      <c r="D33" s="708" t="s">
        <v>3225</v>
      </c>
      <c r="E33" s="862"/>
      <c r="F33" s="862" t="s">
        <v>225</v>
      </c>
      <c r="G33" s="862" t="s">
        <v>225</v>
      </c>
      <c r="H33" s="862"/>
      <c r="I33" s="862"/>
      <c r="J33" s="878" t="s">
        <v>797</v>
      </c>
      <c r="K33" s="879" t="s">
        <v>800</v>
      </c>
      <c r="L33" s="878"/>
    </row>
    <row r="34" spans="1:12" ht="23.1" customHeight="1" x14ac:dyDescent="0.25">
      <c r="A34" s="1374">
        <v>7</v>
      </c>
      <c r="B34" s="869" t="s">
        <v>2532</v>
      </c>
      <c r="C34" s="683" t="s">
        <v>795</v>
      </c>
      <c r="D34" s="869" t="s">
        <v>3240</v>
      </c>
      <c r="E34" s="1221">
        <v>1400000</v>
      </c>
      <c r="F34" s="1202" t="s">
        <v>1139</v>
      </c>
      <c r="G34" s="1202" t="s">
        <v>1139</v>
      </c>
      <c r="H34" s="1202" t="s">
        <v>1139</v>
      </c>
      <c r="I34" s="1202" t="s">
        <v>1139</v>
      </c>
      <c r="J34" s="862" t="s">
        <v>775</v>
      </c>
      <c r="K34" s="863" t="s">
        <v>798</v>
      </c>
      <c r="L34" s="864" t="s">
        <v>691</v>
      </c>
    </row>
    <row r="35" spans="1:12" ht="23.1" customHeight="1" x14ac:dyDescent="0.25">
      <c r="A35" s="1375"/>
      <c r="B35" s="861" t="s">
        <v>3251</v>
      </c>
      <c r="C35" s="708" t="s">
        <v>796</v>
      </c>
      <c r="D35" s="861" t="s">
        <v>3254</v>
      </c>
      <c r="E35" s="708"/>
      <c r="F35" s="708"/>
      <c r="G35" s="862"/>
      <c r="H35" s="862"/>
      <c r="I35" s="862"/>
      <c r="J35" s="862" t="s">
        <v>639</v>
      </c>
      <c r="K35" s="863" t="s">
        <v>799</v>
      </c>
      <c r="L35" s="864"/>
    </row>
    <row r="36" spans="1:12" ht="23.1" customHeight="1" x14ac:dyDescent="0.25">
      <c r="A36" s="1375"/>
      <c r="B36" s="861" t="s">
        <v>3252</v>
      </c>
      <c r="C36" s="708"/>
      <c r="D36" s="861" t="s">
        <v>2536</v>
      </c>
      <c r="E36" s="708"/>
      <c r="F36" s="708"/>
      <c r="G36" s="862"/>
      <c r="H36" s="862"/>
      <c r="I36" s="862"/>
      <c r="J36" s="862"/>
      <c r="K36" s="863"/>
      <c r="L36" s="864"/>
    </row>
    <row r="37" spans="1:12" ht="23.1" customHeight="1" x14ac:dyDescent="0.25">
      <c r="A37" s="1376"/>
      <c r="B37" s="876" t="s">
        <v>3253</v>
      </c>
      <c r="C37" s="734"/>
      <c r="D37" s="1217" t="s">
        <v>225</v>
      </c>
      <c r="E37" s="734"/>
      <c r="F37" s="734" t="s">
        <v>225</v>
      </c>
      <c r="G37" s="878"/>
      <c r="H37" s="878"/>
      <c r="I37" s="878"/>
      <c r="J37" s="878"/>
      <c r="K37" s="879"/>
      <c r="L37" s="880"/>
    </row>
    <row r="38" spans="1:12" ht="23.1" customHeight="1" x14ac:dyDescent="0.25">
      <c r="A38" s="1375">
        <v>8</v>
      </c>
      <c r="B38" s="861" t="s">
        <v>2532</v>
      </c>
      <c r="C38" s="683" t="s">
        <v>795</v>
      </c>
      <c r="D38" s="1218" t="s">
        <v>4050</v>
      </c>
      <c r="E38" s="1202" t="s">
        <v>1139</v>
      </c>
      <c r="F38" s="1202" t="s">
        <v>1139</v>
      </c>
      <c r="G38" s="1221">
        <v>1500000</v>
      </c>
      <c r="H38" s="1221">
        <v>1500000</v>
      </c>
      <c r="I38" s="1221">
        <v>1000000</v>
      </c>
      <c r="J38" s="862" t="s">
        <v>775</v>
      </c>
      <c r="K38" s="863" t="s">
        <v>798</v>
      </c>
      <c r="L38" s="864" t="s">
        <v>691</v>
      </c>
    </row>
    <row r="39" spans="1:12" ht="23.1" customHeight="1" x14ac:dyDescent="0.25">
      <c r="A39" s="1375"/>
      <c r="B39" s="861" t="s">
        <v>4049</v>
      </c>
      <c r="C39" s="708" t="s">
        <v>796</v>
      </c>
      <c r="D39" s="1219" t="s">
        <v>3256</v>
      </c>
      <c r="E39" s="708"/>
      <c r="F39" s="708"/>
      <c r="G39" s="862"/>
      <c r="H39" s="862"/>
      <c r="I39" s="862"/>
      <c r="J39" s="862" t="s">
        <v>639</v>
      </c>
      <c r="K39" s="863" t="s">
        <v>799</v>
      </c>
      <c r="L39" s="864"/>
    </row>
    <row r="40" spans="1:12" ht="23.1" customHeight="1" x14ac:dyDescent="0.25">
      <c r="A40" s="1376"/>
      <c r="B40" s="876" t="s">
        <v>3233</v>
      </c>
      <c r="C40" s="734"/>
      <c r="D40" s="1935" t="s">
        <v>3225</v>
      </c>
      <c r="E40" s="734"/>
      <c r="F40" s="734"/>
      <c r="G40" s="878"/>
      <c r="H40" s="878"/>
      <c r="I40" s="878"/>
      <c r="J40" s="878" t="s">
        <v>797</v>
      </c>
      <c r="K40" s="879" t="s">
        <v>800</v>
      </c>
      <c r="L40" s="880"/>
    </row>
    <row r="41" spans="1:12" ht="23.1" customHeight="1" x14ac:dyDescent="0.25">
      <c r="A41" s="1925"/>
      <c r="B41" s="1926"/>
      <c r="C41" s="711"/>
      <c r="D41" s="1926"/>
      <c r="E41" s="711"/>
      <c r="F41" s="711"/>
      <c r="G41" s="863"/>
      <c r="H41" s="863"/>
      <c r="I41" s="863"/>
      <c r="J41" s="863"/>
      <c r="K41" s="863"/>
      <c r="L41" s="1210"/>
    </row>
    <row r="42" spans="1:12" ht="23.1" customHeight="1" x14ac:dyDescent="0.25">
      <c r="A42" s="1927"/>
      <c r="B42" s="1928" t="s">
        <v>225</v>
      </c>
      <c r="C42" s="1466"/>
      <c r="D42" s="1929" t="s">
        <v>225</v>
      </c>
      <c r="E42" s="1466"/>
      <c r="F42" s="1466" t="s">
        <v>225</v>
      </c>
      <c r="G42" s="879"/>
      <c r="H42" s="879"/>
      <c r="I42" s="879"/>
      <c r="J42" s="879" t="s">
        <v>225</v>
      </c>
      <c r="K42" s="879" t="s">
        <v>225</v>
      </c>
      <c r="L42" s="1930">
        <v>47</v>
      </c>
    </row>
    <row r="43" spans="1:12" ht="23.1" customHeight="1" x14ac:dyDescent="0.25">
      <c r="A43" s="1923"/>
      <c r="B43" s="1924"/>
      <c r="C43" s="1924"/>
      <c r="D43" s="1493" t="s">
        <v>396</v>
      </c>
      <c r="E43" s="1834" t="s">
        <v>397</v>
      </c>
      <c r="F43" s="1835"/>
      <c r="G43" s="1835"/>
      <c r="H43" s="1835"/>
      <c r="I43" s="1836"/>
      <c r="J43" s="1493" t="s">
        <v>399</v>
      </c>
      <c r="K43" s="1493" t="s">
        <v>401</v>
      </c>
      <c r="L43" s="1493" t="s">
        <v>403</v>
      </c>
    </row>
    <row r="44" spans="1:12" ht="23.1" customHeight="1" x14ac:dyDescent="0.25">
      <c r="A44" s="1487" t="s">
        <v>394</v>
      </c>
      <c r="B44" s="1493" t="s">
        <v>129</v>
      </c>
      <c r="C44" s="1493" t="s">
        <v>395</v>
      </c>
      <c r="D44" s="1493" t="s">
        <v>2803</v>
      </c>
      <c r="E44" s="1492">
        <v>2561</v>
      </c>
      <c r="F44" s="1492">
        <v>2562</v>
      </c>
      <c r="G44" s="1492">
        <v>2563</v>
      </c>
      <c r="H44" s="1486">
        <v>2564</v>
      </c>
      <c r="I44" s="1492">
        <v>2565</v>
      </c>
      <c r="J44" s="1493" t="s">
        <v>400</v>
      </c>
      <c r="K44" s="1493" t="s">
        <v>402</v>
      </c>
      <c r="L44" s="1493" t="s">
        <v>482</v>
      </c>
    </row>
    <row r="45" spans="1:12" ht="23.1" customHeight="1" x14ac:dyDescent="0.25">
      <c r="A45" s="1489"/>
      <c r="B45" s="1494"/>
      <c r="C45" s="1494"/>
      <c r="D45" s="1494" t="s">
        <v>225</v>
      </c>
      <c r="E45" s="1494" t="s">
        <v>398</v>
      </c>
      <c r="F45" s="1494" t="s">
        <v>398</v>
      </c>
      <c r="G45" s="1494" t="s">
        <v>398</v>
      </c>
      <c r="H45" s="1490" t="s">
        <v>398</v>
      </c>
      <c r="I45" s="1494" t="s">
        <v>398</v>
      </c>
      <c r="J45" s="1494"/>
      <c r="K45" s="1494"/>
      <c r="L45" s="1494" t="s">
        <v>483</v>
      </c>
    </row>
    <row r="46" spans="1:12" ht="23.1" customHeight="1" x14ac:dyDescent="0.25">
      <c r="A46" s="1370">
        <v>9</v>
      </c>
      <c r="B46" s="930" t="s">
        <v>2533</v>
      </c>
      <c r="C46" s="683" t="s">
        <v>795</v>
      </c>
      <c r="D46" s="1220" t="s">
        <v>3266</v>
      </c>
      <c r="E46" s="906">
        <v>500000</v>
      </c>
      <c r="F46" s="906">
        <v>500000</v>
      </c>
      <c r="G46" s="906">
        <v>500000</v>
      </c>
      <c r="H46" s="1226">
        <v>500000</v>
      </c>
      <c r="I46" s="906">
        <v>500000</v>
      </c>
      <c r="J46" s="870" t="s">
        <v>775</v>
      </c>
      <c r="K46" s="870" t="s">
        <v>798</v>
      </c>
      <c r="L46" s="870" t="s">
        <v>691</v>
      </c>
    </row>
    <row r="47" spans="1:12" ht="23.1" customHeight="1" x14ac:dyDescent="0.25">
      <c r="A47" s="1371"/>
      <c r="B47" s="931" t="s">
        <v>3264</v>
      </c>
      <c r="C47" s="886" t="s">
        <v>796</v>
      </c>
      <c r="D47" s="874" t="s">
        <v>3226</v>
      </c>
      <c r="E47" s="864"/>
      <c r="F47" s="864"/>
      <c r="G47" s="864"/>
      <c r="H47" s="1225"/>
      <c r="I47" s="864"/>
      <c r="J47" s="862" t="s">
        <v>639</v>
      </c>
      <c r="K47" s="862" t="s">
        <v>799</v>
      </c>
      <c r="L47" s="862"/>
    </row>
    <row r="48" spans="1:12" ht="23.1" customHeight="1" x14ac:dyDescent="0.25">
      <c r="A48" s="1372"/>
      <c r="B48" s="1216" t="s">
        <v>3267</v>
      </c>
      <c r="C48" s="878"/>
      <c r="D48" s="877" t="s">
        <v>3225</v>
      </c>
      <c r="E48" s="880"/>
      <c r="F48" s="880"/>
      <c r="G48" s="880"/>
      <c r="H48" s="1227"/>
      <c r="I48" s="880"/>
      <c r="J48" s="878" t="s">
        <v>797</v>
      </c>
      <c r="K48" s="878" t="s">
        <v>800</v>
      </c>
      <c r="L48" s="878"/>
    </row>
    <row r="49" spans="1:12" ht="23.1" customHeight="1" x14ac:dyDescent="0.25">
      <c r="A49" s="1368">
        <v>10</v>
      </c>
      <c r="B49" s="869" t="s">
        <v>2533</v>
      </c>
      <c r="C49" s="1014" t="s">
        <v>795</v>
      </c>
      <c r="D49" s="683" t="s">
        <v>3239</v>
      </c>
      <c r="E49" s="1202" t="s">
        <v>1139</v>
      </c>
      <c r="F49" s="1202" t="s">
        <v>1139</v>
      </c>
      <c r="G49" s="1202">
        <v>500000</v>
      </c>
      <c r="H49" s="1202">
        <v>500000</v>
      </c>
      <c r="I49" s="1202">
        <v>500000</v>
      </c>
      <c r="J49" s="870" t="s">
        <v>775</v>
      </c>
      <c r="K49" s="871" t="s">
        <v>798</v>
      </c>
      <c r="L49" s="872" t="s">
        <v>691</v>
      </c>
    </row>
    <row r="50" spans="1:12" ht="23.1" customHeight="1" x14ac:dyDescent="0.25">
      <c r="A50" s="1369"/>
      <c r="B50" s="861" t="s">
        <v>3258</v>
      </c>
      <c r="C50" s="1223" t="s">
        <v>796</v>
      </c>
      <c r="D50" s="708" t="s">
        <v>3259</v>
      </c>
      <c r="E50" s="864"/>
      <c r="F50" s="864"/>
      <c r="G50" s="864"/>
      <c r="H50" s="864"/>
      <c r="I50" s="864"/>
      <c r="J50" s="862" t="s">
        <v>639</v>
      </c>
      <c r="K50" s="863" t="s">
        <v>799</v>
      </c>
      <c r="L50" s="862"/>
    </row>
    <row r="51" spans="1:12" ht="23.1" customHeight="1" x14ac:dyDescent="0.25">
      <c r="A51" s="1369"/>
      <c r="B51" s="861" t="s">
        <v>3234</v>
      </c>
      <c r="C51" s="900"/>
      <c r="D51" s="708" t="s">
        <v>3225</v>
      </c>
      <c r="E51" s="862"/>
      <c r="F51" s="862"/>
      <c r="G51" s="862" t="s">
        <v>225</v>
      </c>
      <c r="H51" s="862"/>
      <c r="I51" s="862"/>
      <c r="J51" s="862" t="s">
        <v>797</v>
      </c>
      <c r="K51" s="863" t="s">
        <v>800</v>
      </c>
      <c r="L51" s="862"/>
    </row>
    <row r="52" spans="1:12" ht="23.1" customHeight="1" x14ac:dyDescent="0.25">
      <c r="A52" s="1370">
        <v>11</v>
      </c>
      <c r="B52" s="868" t="s">
        <v>2533</v>
      </c>
      <c r="C52" s="683" t="s">
        <v>795</v>
      </c>
      <c r="D52" s="1220" t="s">
        <v>3261</v>
      </c>
      <c r="E52" s="1202" t="s">
        <v>1139</v>
      </c>
      <c r="F52" s="1202" t="s">
        <v>1139</v>
      </c>
      <c r="G52" s="1202">
        <v>500000</v>
      </c>
      <c r="H52" s="1202">
        <v>500000</v>
      </c>
      <c r="I52" s="1202">
        <v>500000</v>
      </c>
      <c r="J52" s="870" t="s">
        <v>775</v>
      </c>
      <c r="K52" s="871" t="s">
        <v>798</v>
      </c>
      <c r="L52" s="872" t="s">
        <v>691</v>
      </c>
    </row>
    <row r="53" spans="1:12" ht="23.1" customHeight="1" x14ac:dyDescent="0.25">
      <c r="A53" s="1371"/>
      <c r="B53" s="1224" t="s">
        <v>3260</v>
      </c>
      <c r="C53" s="886" t="s">
        <v>796</v>
      </c>
      <c r="D53" s="874" t="s">
        <v>3226</v>
      </c>
      <c r="E53" s="862" t="s">
        <v>225</v>
      </c>
      <c r="F53" s="863"/>
      <c r="G53" s="862"/>
      <c r="H53" s="863"/>
      <c r="I53" s="862"/>
      <c r="J53" s="862" t="s">
        <v>639</v>
      </c>
      <c r="K53" s="863" t="s">
        <v>799</v>
      </c>
      <c r="L53" s="862"/>
    </row>
    <row r="54" spans="1:12" ht="23.1" customHeight="1" x14ac:dyDescent="0.25">
      <c r="A54" s="1372"/>
      <c r="B54" s="875" t="s">
        <v>1576</v>
      </c>
      <c r="C54" s="878"/>
      <c r="D54" s="877" t="s">
        <v>3225</v>
      </c>
      <c r="E54" s="878"/>
      <c r="F54" s="879"/>
      <c r="G54" s="878"/>
      <c r="H54" s="879"/>
      <c r="I54" s="878"/>
      <c r="J54" s="878" t="s">
        <v>797</v>
      </c>
      <c r="K54" s="879" t="s">
        <v>800</v>
      </c>
      <c r="L54" s="878"/>
    </row>
    <row r="55" spans="1:12" ht="23.1" customHeight="1" x14ac:dyDescent="0.25">
      <c r="A55" s="1371">
        <v>12</v>
      </c>
      <c r="B55" s="860" t="s">
        <v>2533</v>
      </c>
      <c r="C55" s="683" t="s">
        <v>795</v>
      </c>
      <c r="D55" s="1220" t="s">
        <v>3229</v>
      </c>
      <c r="E55" s="1202" t="s">
        <v>1139</v>
      </c>
      <c r="F55" s="1202" t="s">
        <v>1139</v>
      </c>
      <c r="G55" s="1202">
        <v>500000</v>
      </c>
      <c r="H55" s="1202">
        <v>500000</v>
      </c>
      <c r="I55" s="1202">
        <v>500000</v>
      </c>
      <c r="J55" s="870" t="s">
        <v>775</v>
      </c>
      <c r="K55" s="871" t="s">
        <v>798</v>
      </c>
      <c r="L55" s="872" t="s">
        <v>691</v>
      </c>
    </row>
    <row r="56" spans="1:12" ht="23.1" customHeight="1" x14ac:dyDescent="0.25">
      <c r="A56" s="1371"/>
      <c r="B56" s="860" t="s">
        <v>3235</v>
      </c>
      <c r="C56" s="886" t="s">
        <v>796</v>
      </c>
      <c r="D56" s="874" t="s">
        <v>3226</v>
      </c>
      <c r="E56" s="862"/>
      <c r="F56" s="863"/>
      <c r="G56" s="862"/>
      <c r="H56" s="863"/>
      <c r="I56" s="862"/>
      <c r="J56" s="862" t="s">
        <v>639</v>
      </c>
      <c r="K56" s="863" t="s">
        <v>799</v>
      </c>
      <c r="L56" s="862"/>
    </row>
    <row r="57" spans="1:12" ht="23.1" customHeight="1" x14ac:dyDescent="0.25">
      <c r="A57" s="1371"/>
      <c r="B57" s="860" t="s">
        <v>3236</v>
      </c>
      <c r="C57" s="878"/>
      <c r="D57" s="877" t="s">
        <v>3225</v>
      </c>
      <c r="E57" s="878"/>
      <c r="F57" s="879"/>
      <c r="G57" s="878"/>
      <c r="H57" s="879"/>
      <c r="I57" s="878"/>
      <c r="J57" s="878" t="s">
        <v>797</v>
      </c>
      <c r="K57" s="879" t="s">
        <v>800</v>
      </c>
      <c r="L57" s="878"/>
    </row>
    <row r="58" spans="1:12" ht="23.1" customHeight="1" x14ac:dyDescent="0.25">
      <c r="A58" s="1370">
        <v>13</v>
      </c>
      <c r="B58" s="869" t="s">
        <v>2533</v>
      </c>
      <c r="C58" s="683" t="s">
        <v>795</v>
      </c>
      <c r="D58" s="1220" t="s">
        <v>3239</v>
      </c>
      <c r="E58" s="1202" t="s">
        <v>1139</v>
      </c>
      <c r="F58" s="1202" t="s">
        <v>1139</v>
      </c>
      <c r="G58" s="1202">
        <v>500000</v>
      </c>
      <c r="H58" s="1202">
        <v>500000</v>
      </c>
      <c r="I58" s="1202">
        <v>500000</v>
      </c>
      <c r="J58" s="870" t="s">
        <v>775</v>
      </c>
      <c r="K58" s="871" t="s">
        <v>798</v>
      </c>
      <c r="L58" s="872" t="s">
        <v>691</v>
      </c>
    </row>
    <row r="59" spans="1:12" ht="23.1" customHeight="1" x14ac:dyDescent="0.25">
      <c r="A59" s="1371"/>
      <c r="B59" s="861" t="s">
        <v>3237</v>
      </c>
      <c r="C59" s="886" t="s">
        <v>796</v>
      </c>
      <c r="D59" s="874" t="s">
        <v>3226</v>
      </c>
      <c r="E59" s="862"/>
      <c r="F59" s="863"/>
      <c r="G59" s="862"/>
      <c r="H59" s="863"/>
      <c r="I59" s="862"/>
      <c r="J59" s="862" t="s">
        <v>639</v>
      </c>
      <c r="K59" s="863" t="s">
        <v>799</v>
      </c>
      <c r="L59" s="862"/>
    </row>
    <row r="60" spans="1:12" ht="23.1" customHeight="1" x14ac:dyDescent="0.25">
      <c r="A60" s="1371"/>
      <c r="B60" s="861" t="s">
        <v>3234</v>
      </c>
      <c r="C60" s="862"/>
      <c r="D60" s="877" t="s">
        <v>3225</v>
      </c>
      <c r="E60" s="878"/>
      <c r="F60" s="879"/>
      <c r="G60" s="878"/>
      <c r="H60" s="879"/>
      <c r="I60" s="878"/>
      <c r="J60" s="878" t="s">
        <v>797</v>
      </c>
      <c r="K60" s="879" t="s">
        <v>800</v>
      </c>
      <c r="L60" s="878"/>
    </row>
    <row r="61" spans="1:12" ht="23.1" customHeight="1" x14ac:dyDescent="0.25">
      <c r="A61" s="1370">
        <v>14</v>
      </c>
      <c r="B61" s="869" t="s">
        <v>2533</v>
      </c>
      <c r="C61" s="683" t="s">
        <v>795</v>
      </c>
      <c r="D61" s="870" t="s">
        <v>3238</v>
      </c>
      <c r="E61" s="1202" t="s">
        <v>1139</v>
      </c>
      <c r="F61" s="1202" t="s">
        <v>1139</v>
      </c>
      <c r="G61" s="1202">
        <v>500000</v>
      </c>
      <c r="H61" s="1202">
        <v>500000</v>
      </c>
      <c r="I61" s="1202">
        <v>500000</v>
      </c>
      <c r="J61" s="870" t="s">
        <v>775</v>
      </c>
      <c r="K61" s="870" t="s">
        <v>798</v>
      </c>
      <c r="L61" s="870" t="s">
        <v>691</v>
      </c>
    </row>
    <row r="62" spans="1:12" ht="23.1" customHeight="1" x14ac:dyDescent="0.25">
      <c r="A62" s="1371"/>
      <c r="B62" s="861" t="s">
        <v>3262</v>
      </c>
      <c r="C62" s="886" t="s">
        <v>796</v>
      </c>
      <c r="D62" s="862" t="s">
        <v>3226</v>
      </c>
      <c r="E62" s="862"/>
      <c r="F62" s="862"/>
      <c r="G62" s="862"/>
      <c r="H62" s="862"/>
      <c r="I62" s="862"/>
      <c r="J62" s="862" t="s">
        <v>639</v>
      </c>
      <c r="K62" s="862" t="s">
        <v>799</v>
      </c>
      <c r="L62" s="862"/>
    </row>
    <row r="63" spans="1:12" ht="23.1" customHeight="1" x14ac:dyDescent="0.25">
      <c r="A63" s="1372"/>
      <c r="B63" s="876" t="s">
        <v>3263</v>
      </c>
      <c r="C63" s="793"/>
      <c r="D63" s="878" t="s">
        <v>3225</v>
      </c>
      <c r="E63" s="878"/>
      <c r="F63" s="878"/>
      <c r="G63" s="878"/>
      <c r="H63" s="878"/>
      <c r="I63" s="878"/>
      <c r="J63" s="878" t="s">
        <v>797</v>
      </c>
      <c r="K63" s="878" t="s">
        <v>800</v>
      </c>
      <c r="L63" s="1600">
        <v>48</v>
      </c>
    </row>
    <row r="64" spans="1:12" ht="23.1" customHeight="1" x14ac:dyDescent="0.25">
      <c r="A64" s="1484"/>
      <c r="B64" s="1491"/>
      <c r="C64" s="1491"/>
      <c r="D64" s="1492" t="s">
        <v>396</v>
      </c>
      <c r="E64" s="1834" t="s">
        <v>397</v>
      </c>
      <c r="F64" s="1835"/>
      <c r="G64" s="1835"/>
      <c r="H64" s="1835"/>
      <c r="I64" s="1836"/>
      <c r="J64" s="1492" t="s">
        <v>399</v>
      </c>
      <c r="K64" s="1492" t="s">
        <v>401</v>
      </c>
      <c r="L64" s="1492" t="s">
        <v>403</v>
      </c>
    </row>
    <row r="65" spans="1:12" ht="23.1" customHeight="1" x14ac:dyDescent="0.25">
      <c r="A65" s="1487" t="s">
        <v>394</v>
      </c>
      <c r="B65" s="1493" t="s">
        <v>129</v>
      </c>
      <c r="C65" s="1493" t="s">
        <v>395</v>
      </c>
      <c r="D65" s="1493" t="s">
        <v>2803</v>
      </c>
      <c r="E65" s="1492">
        <v>2561</v>
      </c>
      <c r="F65" s="1492">
        <v>2562</v>
      </c>
      <c r="G65" s="1492">
        <v>2563</v>
      </c>
      <c r="H65" s="1486">
        <v>2564</v>
      </c>
      <c r="I65" s="1492">
        <v>2565</v>
      </c>
      <c r="J65" s="1493" t="s">
        <v>400</v>
      </c>
      <c r="K65" s="1493" t="s">
        <v>402</v>
      </c>
      <c r="L65" s="1493" t="s">
        <v>482</v>
      </c>
    </row>
    <row r="66" spans="1:12" ht="23.1" customHeight="1" x14ac:dyDescent="0.25">
      <c r="A66" s="1489"/>
      <c r="B66" s="1494"/>
      <c r="C66" s="1494"/>
      <c r="D66" s="1494"/>
      <c r="E66" s="1494" t="s">
        <v>398</v>
      </c>
      <c r="F66" s="1494" t="s">
        <v>398</v>
      </c>
      <c r="G66" s="1494" t="s">
        <v>398</v>
      </c>
      <c r="H66" s="1490" t="s">
        <v>398</v>
      </c>
      <c r="I66" s="1494" t="s">
        <v>398</v>
      </c>
      <c r="J66" s="1494"/>
      <c r="K66" s="1494"/>
      <c r="L66" s="1494" t="s">
        <v>483</v>
      </c>
    </row>
    <row r="67" spans="1:12" ht="23.1" customHeight="1" x14ac:dyDescent="0.25">
      <c r="A67" s="1370">
        <v>15</v>
      </c>
      <c r="B67" s="930" t="s">
        <v>2533</v>
      </c>
      <c r="C67" s="683" t="s">
        <v>795</v>
      </c>
      <c r="D67" s="1220" t="s">
        <v>4181</v>
      </c>
      <c r="E67" s="906" t="s">
        <v>1139</v>
      </c>
      <c r="F67" s="906" t="s">
        <v>1139</v>
      </c>
      <c r="G67" s="906">
        <v>500000</v>
      </c>
      <c r="H67" s="1226" t="s">
        <v>1139</v>
      </c>
      <c r="I67" s="906">
        <v>500000</v>
      </c>
      <c r="J67" s="870" t="s">
        <v>775</v>
      </c>
      <c r="K67" s="870" t="s">
        <v>798</v>
      </c>
      <c r="L67" s="870" t="s">
        <v>691</v>
      </c>
    </row>
    <row r="68" spans="1:12" ht="23.1" customHeight="1" x14ac:dyDescent="0.25">
      <c r="A68" s="1371"/>
      <c r="B68" s="931" t="s">
        <v>4180</v>
      </c>
      <c r="C68" s="886" t="s">
        <v>796</v>
      </c>
      <c r="D68" s="874" t="s">
        <v>3226</v>
      </c>
      <c r="E68" s="864"/>
      <c r="F68" s="864"/>
      <c r="G68" s="864"/>
      <c r="H68" s="1225"/>
      <c r="I68" s="864"/>
      <c r="J68" s="862" t="s">
        <v>639</v>
      </c>
      <c r="K68" s="862" t="s">
        <v>799</v>
      </c>
      <c r="L68" s="862"/>
    </row>
    <row r="69" spans="1:12" ht="23.1" customHeight="1" x14ac:dyDescent="0.25">
      <c r="A69" s="1372"/>
      <c r="B69" s="1216" t="s">
        <v>3268</v>
      </c>
      <c r="C69" s="878"/>
      <c r="D69" s="877" t="s">
        <v>3225</v>
      </c>
      <c r="E69" s="880"/>
      <c r="F69" s="880"/>
      <c r="G69" s="880"/>
      <c r="H69" s="1227"/>
      <c r="I69" s="880"/>
      <c r="J69" s="878" t="s">
        <v>797</v>
      </c>
      <c r="K69" s="878" t="s">
        <v>800</v>
      </c>
      <c r="L69" s="878"/>
    </row>
    <row r="70" spans="1:12" ht="23.1" customHeight="1" x14ac:dyDescent="0.25">
      <c r="A70" s="1370">
        <v>16</v>
      </c>
      <c r="B70" s="869" t="s">
        <v>2533</v>
      </c>
      <c r="C70" s="683" t="s">
        <v>795</v>
      </c>
      <c r="D70" s="683" t="s">
        <v>3271</v>
      </c>
      <c r="E70" s="907">
        <v>800000</v>
      </c>
      <c r="F70" s="907">
        <v>2000000</v>
      </c>
      <c r="G70" s="1202">
        <v>500000</v>
      </c>
      <c r="H70" s="1202">
        <v>500000</v>
      </c>
      <c r="I70" s="1202">
        <v>500000</v>
      </c>
      <c r="J70" s="870" t="s">
        <v>775</v>
      </c>
      <c r="K70" s="870" t="s">
        <v>798</v>
      </c>
      <c r="L70" s="872" t="s">
        <v>691</v>
      </c>
    </row>
    <row r="71" spans="1:12" ht="23.1" customHeight="1" x14ac:dyDescent="0.25">
      <c r="A71" s="1371"/>
      <c r="B71" s="1219" t="s">
        <v>3270</v>
      </c>
      <c r="C71" s="886" t="s">
        <v>796</v>
      </c>
      <c r="D71" s="708" t="s">
        <v>3269</v>
      </c>
      <c r="E71" s="864"/>
      <c r="F71" s="864"/>
      <c r="G71" s="864"/>
      <c r="H71" s="864"/>
      <c r="I71" s="864"/>
      <c r="J71" s="862" t="s">
        <v>639</v>
      </c>
      <c r="K71" s="862" t="s">
        <v>799</v>
      </c>
      <c r="L71" s="862"/>
    </row>
    <row r="72" spans="1:12" ht="23.1" customHeight="1" x14ac:dyDescent="0.25">
      <c r="A72" s="1372"/>
      <c r="B72" s="876" t="s">
        <v>3268</v>
      </c>
      <c r="C72" s="862"/>
      <c r="D72" s="734" t="s">
        <v>3225</v>
      </c>
      <c r="E72" s="880"/>
      <c r="F72" s="880"/>
      <c r="G72" s="880"/>
      <c r="H72" s="880"/>
      <c r="I72" s="880"/>
      <c r="J72" s="878" t="s">
        <v>797</v>
      </c>
      <c r="K72" s="878" t="s">
        <v>800</v>
      </c>
      <c r="L72" s="878"/>
    </row>
    <row r="73" spans="1:12" ht="23.1" customHeight="1" x14ac:dyDescent="0.25">
      <c r="A73" s="1370">
        <v>17</v>
      </c>
      <c r="B73" s="860" t="s">
        <v>2532</v>
      </c>
      <c r="C73" s="683" t="s">
        <v>795</v>
      </c>
      <c r="D73" s="870" t="s">
        <v>4140</v>
      </c>
      <c r="E73" s="907" t="s">
        <v>1139</v>
      </c>
      <c r="F73" s="908" t="s">
        <v>1139</v>
      </c>
      <c r="G73" s="907">
        <v>500000</v>
      </c>
      <c r="H73" s="908" t="s">
        <v>1139</v>
      </c>
      <c r="I73" s="907">
        <v>500000</v>
      </c>
      <c r="J73" s="870" t="s">
        <v>775</v>
      </c>
      <c r="K73" s="870" t="s">
        <v>798</v>
      </c>
      <c r="L73" s="872" t="s">
        <v>691</v>
      </c>
    </row>
    <row r="74" spans="1:12" ht="23.1" customHeight="1" x14ac:dyDescent="0.25">
      <c r="A74" s="1371"/>
      <c r="B74" s="860" t="s">
        <v>4139</v>
      </c>
      <c r="C74" s="886" t="s">
        <v>796</v>
      </c>
      <c r="D74" s="862" t="s">
        <v>3269</v>
      </c>
      <c r="E74" s="864"/>
      <c r="F74" s="1210"/>
      <c r="G74" s="864"/>
      <c r="H74" s="1210"/>
      <c r="I74" s="864"/>
      <c r="J74" s="862" t="s">
        <v>639</v>
      </c>
      <c r="K74" s="862" t="s">
        <v>799</v>
      </c>
      <c r="L74" s="862"/>
    </row>
    <row r="75" spans="1:12" ht="23.1" customHeight="1" x14ac:dyDescent="0.25">
      <c r="A75" s="1372"/>
      <c r="B75" s="860" t="s">
        <v>3268</v>
      </c>
      <c r="C75" s="732"/>
      <c r="D75" s="878" t="s">
        <v>3225</v>
      </c>
      <c r="E75" s="878"/>
      <c r="F75" s="879"/>
      <c r="G75" s="878"/>
      <c r="H75" s="879"/>
      <c r="I75" s="878"/>
      <c r="J75" s="878" t="s">
        <v>797</v>
      </c>
      <c r="K75" s="878" t="s">
        <v>800</v>
      </c>
      <c r="L75" s="878"/>
    </row>
    <row r="76" spans="1:12" ht="23.1" customHeight="1" x14ac:dyDescent="0.25">
      <c r="A76" s="1368">
        <v>18</v>
      </c>
      <c r="B76" s="736" t="s">
        <v>2533</v>
      </c>
      <c r="C76" s="683" t="s">
        <v>795</v>
      </c>
      <c r="D76" s="870" t="s">
        <v>3239</v>
      </c>
      <c r="E76" s="906" t="s">
        <v>1139</v>
      </c>
      <c r="F76" s="905" t="s">
        <v>1139</v>
      </c>
      <c r="G76" s="906" t="s">
        <v>1139</v>
      </c>
      <c r="H76" s="905">
        <v>500000</v>
      </c>
      <c r="I76" s="906">
        <v>500000</v>
      </c>
      <c r="J76" s="870" t="s">
        <v>775</v>
      </c>
      <c r="K76" s="903" t="s">
        <v>798</v>
      </c>
      <c r="L76" s="872" t="s">
        <v>691</v>
      </c>
    </row>
    <row r="77" spans="1:12" ht="23.1" customHeight="1" x14ac:dyDescent="0.25">
      <c r="A77" s="1369"/>
      <c r="B77" s="710" t="s">
        <v>3272</v>
      </c>
      <c r="C77" s="886" t="s">
        <v>796</v>
      </c>
      <c r="D77" s="862" t="s">
        <v>3226</v>
      </c>
      <c r="E77" s="864"/>
      <c r="F77" s="1210"/>
      <c r="G77" s="864"/>
      <c r="H77" s="1210"/>
      <c r="I77" s="864"/>
      <c r="J77" s="862" t="s">
        <v>639</v>
      </c>
      <c r="K77" s="900" t="s">
        <v>799</v>
      </c>
      <c r="L77" s="864"/>
    </row>
    <row r="78" spans="1:12" ht="23.1" customHeight="1" x14ac:dyDescent="0.25">
      <c r="A78" s="1369"/>
      <c r="B78" s="886" t="s">
        <v>3268</v>
      </c>
      <c r="C78" s="862"/>
      <c r="D78" s="878" t="s">
        <v>3225</v>
      </c>
      <c r="E78" s="878"/>
      <c r="F78" s="863"/>
      <c r="G78" s="878"/>
      <c r="H78" s="863"/>
      <c r="I78" s="878"/>
      <c r="J78" s="862" t="s">
        <v>797</v>
      </c>
      <c r="K78" s="900" t="s">
        <v>800</v>
      </c>
      <c r="L78" s="864"/>
    </row>
    <row r="79" spans="1:12" ht="23.1" customHeight="1" x14ac:dyDescent="0.25">
      <c r="A79" s="1370">
        <v>19</v>
      </c>
      <c r="B79" s="736" t="s">
        <v>2533</v>
      </c>
      <c r="C79" s="683" t="s">
        <v>795</v>
      </c>
      <c r="D79" s="870" t="s">
        <v>3239</v>
      </c>
      <c r="E79" s="907" t="s">
        <v>1139</v>
      </c>
      <c r="F79" s="907" t="s">
        <v>1139</v>
      </c>
      <c r="G79" s="907">
        <v>800000</v>
      </c>
      <c r="H79" s="907">
        <v>800000</v>
      </c>
      <c r="I79" s="907">
        <v>800000</v>
      </c>
      <c r="J79" s="870" t="s">
        <v>775</v>
      </c>
      <c r="K79" s="870" t="s">
        <v>798</v>
      </c>
      <c r="L79" s="872" t="s">
        <v>691</v>
      </c>
    </row>
    <row r="80" spans="1:12" ht="23.1" customHeight="1" x14ac:dyDescent="0.25">
      <c r="A80" s="1371"/>
      <c r="B80" s="710" t="s">
        <v>3273</v>
      </c>
      <c r="C80" s="886" t="s">
        <v>796</v>
      </c>
      <c r="D80" s="862" t="s">
        <v>3226</v>
      </c>
      <c r="E80" s="864"/>
      <c r="F80" s="864"/>
      <c r="G80" s="864"/>
      <c r="H80" s="864"/>
      <c r="I80" s="864"/>
      <c r="J80" s="862" t="s">
        <v>639</v>
      </c>
      <c r="K80" s="862" t="s">
        <v>799</v>
      </c>
      <c r="L80" s="864"/>
    </row>
    <row r="81" spans="1:14" ht="23.1" customHeight="1" x14ac:dyDescent="0.25">
      <c r="A81" s="1372"/>
      <c r="B81" s="733" t="s">
        <v>3268</v>
      </c>
      <c r="C81" s="878"/>
      <c r="D81" s="878" t="s">
        <v>3225</v>
      </c>
      <c r="E81" s="880"/>
      <c r="F81" s="880"/>
      <c r="G81" s="880"/>
      <c r="H81" s="880"/>
      <c r="I81" s="880"/>
      <c r="J81" s="878" t="s">
        <v>797</v>
      </c>
      <c r="K81" s="878" t="s">
        <v>800</v>
      </c>
      <c r="L81" s="880"/>
      <c r="N81" s="867" t="s">
        <v>225</v>
      </c>
    </row>
    <row r="82" spans="1:14" ht="23.1" customHeight="1" x14ac:dyDescent="0.25">
      <c r="A82" s="1370">
        <v>20</v>
      </c>
      <c r="B82" s="736" t="s">
        <v>2533</v>
      </c>
      <c r="C82" s="683" t="s">
        <v>795</v>
      </c>
      <c r="D82" s="870" t="s">
        <v>3239</v>
      </c>
      <c r="E82" s="907" t="s">
        <v>1139</v>
      </c>
      <c r="F82" s="907" t="s">
        <v>1139</v>
      </c>
      <c r="G82" s="907">
        <v>800000</v>
      </c>
      <c r="H82" s="907">
        <v>800000</v>
      </c>
      <c r="I82" s="907">
        <v>800000</v>
      </c>
      <c r="J82" s="870" t="s">
        <v>775</v>
      </c>
      <c r="K82" s="870" t="s">
        <v>798</v>
      </c>
      <c r="L82" s="872" t="s">
        <v>691</v>
      </c>
    </row>
    <row r="83" spans="1:14" ht="23.1" customHeight="1" x14ac:dyDescent="0.25">
      <c r="A83" s="1371"/>
      <c r="B83" s="725" t="s">
        <v>3274</v>
      </c>
      <c r="C83" s="886" t="s">
        <v>796</v>
      </c>
      <c r="D83" s="862" t="s">
        <v>3226</v>
      </c>
      <c r="E83" s="864"/>
      <c r="F83" s="864"/>
      <c r="G83" s="864"/>
      <c r="H83" s="864"/>
      <c r="I83" s="864"/>
      <c r="J83" s="862" t="s">
        <v>639</v>
      </c>
      <c r="K83" s="862" t="s">
        <v>799</v>
      </c>
      <c r="L83" s="864"/>
    </row>
    <row r="84" spans="1:14" ht="23.1" customHeight="1" x14ac:dyDescent="0.25">
      <c r="A84" s="1372"/>
      <c r="B84" s="733" t="s">
        <v>3268</v>
      </c>
      <c r="C84" s="878"/>
      <c r="D84" s="878" t="s">
        <v>3225</v>
      </c>
      <c r="E84" s="880"/>
      <c r="F84" s="880"/>
      <c r="G84" s="880"/>
      <c r="H84" s="880"/>
      <c r="I84" s="880"/>
      <c r="J84" s="878" t="s">
        <v>797</v>
      </c>
      <c r="K84" s="878" t="s">
        <v>800</v>
      </c>
      <c r="L84" s="1600">
        <v>49</v>
      </c>
      <c r="N84" s="867" t="s">
        <v>225</v>
      </c>
    </row>
    <row r="85" spans="1:14" ht="23.1" customHeight="1" x14ac:dyDescent="0.25">
      <c r="A85" s="1484"/>
      <c r="B85" s="1491"/>
      <c r="C85" s="1491"/>
      <c r="D85" s="1492" t="s">
        <v>396</v>
      </c>
      <c r="E85" s="1834" t="s">
        <v>397</v>
      </c>
      <c r="F85" s="1835"/>
      <c r="G85" s="1835"/>
      <c r="H85" s="1835"/>
      <c r="I85" s="1836"/>
      <c r="J85" s="1492" t="s">
        <v>399</v>
      </c>
      <c r="K85" s="1492" t="s">
        <v>401</v>
      </c>
      <c r="L85" s="1492" t="s">
        <v>403</v>
      </c>
    </row>
    <row r="86" spans="1:14" ht="23.1" customHeight="1" x14ac:dyDescent="0.25">
      <c r="A86" s="1487" t="s">
        <v>394</v>
      </c>
      <c r="B86" s="1493" t="s">
        <v>129</v>
      </c>
      <c r="C86" s="1493" t="s">
        <v>395</v>
      </c>
      <c r="D86" s="1493" t="s">
        <v>2803</v>
      </c>
      <c r="E86" s="1492">
        <v>2561</v>
      </c>
      <c r="F86" s="1492">
        <v>2562</v>
      </c>
      <c r="G86" s="1492">
        <v>2563</v>
      </c>
      <c r="H86" s="1486">
        <v>2564</v>
      </c>
      <c r="I86" s="1492">
        <v>2565</v>
      </c>
      <c r="J86" s="1493" t="s">
        <v>400</v>
      </c>
      <c r="K86" s="1493" t="s">
        <v>402</v>
      </c>
      <c r="L86" s="1493" t="s">
        <v>482</v>
      </c>
    </row>
    <row r="87" spans="1:14" ht="23.1" customHeight="1" x14ac:dyDescent="0.25">
      <c r="A87" s="1489"/>
      <c r="B87" s="1494"/>
      <c r="C87" s="1494"/>
      <c r="D87" s="1494"/>
      <c r="E87" s="1494" t="s">
        <v>398</v>
      </c>
      <c r="F87" s="1494" t="s">
        <v>398</v>
      </c>
      <c r="G87" s="1494" t="s">
        <v>398</v>
      </c>
      <c r="H87" s="1490" t="s">
        <v>398</v>
      </c>
      <c r="I87" s="1494" t="s">
        <v>398</v>
      </c>
      <c r="J87" s="1494"/>
      <c r="K87" s="1494"/>
      <c r="L87" s="1494" t="s">
        <v>483</v>
      </c>
    </row>
    <row r="88" spans="1:14" ht="23.1" customHeight="1" x14ac:dyDescent="0.25">
      <c r="A88" s="1370">
        <v>21</v>
      </c>
      <c r="B88" s="736" t="s">
        <v>2532</v>
      </c>
      <c r="C88" s="683" t="s">
        <v>795</v>
      </c>
      <c r="D88" s="870" t="s">
        <v>3276</v>
      </c>
      <c r="E88" s="907" t="s">
        <v>1139</v>
      </c>
      <c r="F88" s="907" t="s">
        <v>1139</v>
      </c>
      <c r="G88" s="907" t="s">
        <v>1139</v>
      </c>
      <c r="H88" s="907">
        <v>1200000</v>
      </c>
      <c r="I88" s="907">
        <v>1200000</v>
      </c>
      <c r="J88" s="870" t="s">
        <v>775</v>
      </c>
      <c r="K88" s="870" t="s">
        <v>798</v>
      </c>
      <c r="L88" s="872" t="s">
        <v>691</v>
      </c>
    </row>
    <row r="89" spans="1:14" ht="23.1" customHeight="1" x14ac:dyDescent="0.25">
      <c r="A89" s="1371"/>
      <c r="B89" s="710" t="s">
        <v>3275</v>
      </c>
      <c r="C89" s="886" t="s">
        <v>796</v>
      </c>
      <c r="D89" s="862" t="s">
        <v>3226</v>
      </c>
      <c r="E89" s="864"/>
      <c r="F89" s="864"/>
      <c r="G89" s="864"/>
      <c r="H89" s="864"/>
      <c r="I89" s="864"/>
      <c r="J89" s="862" t="s">
        <v>639</v>
      </c>
      <c r="K89" s="862" t="s">
        <v>799</v>
      </c>
      <c r="L89" s="864"/>
    </row>
    <row r="90" spans="1:14" ht="23.1" customHeight="1" x14ac:dyDescent="0.25">
      <c r="A90" s="1372"/>
      <c r="B90" s="733" t="s">
        <v>3268</v>
      </c>
      <c r="C90" s="878"/>
      <c r="D90" s="878" t="s">
        <v>3225</v>
      </c>
      <c r="E90" s="880"/>
      <c r="F90" s="880"/>
      <c r="G90" s="880"/>
      <c r="H90" s="880"/>
      <c r="I90" s="880"/>
      <c r="J90" s="878" t="s">
        <v>797</v>
      </c>
      <c r="K90" s="878" t="s">
        <v>800</v>
      </c>
      <c r="L90" s="880"/>
      <c r="N90" s="867" t="s">
        <v>225</v>
      </c>
    </row>
    <row r="91" spans="1:14" ht="23.1" customHeight="1" x14ac:dyDescent="0.25">
      <c r="A91" s="1370">
        <v>22</v>
      </c>
      <c r="B91" s="736" t="s">
        <v>2533</v>
      </c>
      <c r="C91" s="683" t="s">
        <v>795</v>
      </c>
      <c r="D91" s="870" t="s">
        <v>3279</v>
      </c>
      <c r="E91" s="907" t="s">
        <v>1139</v>
      </c>
      <c r="F91" s="908" t="s">
        <v>1139</v>
      </c>
      <c r="G91" s="907">
        <v>500000</v>
      </c>
      <c r="H91" s="910">
        <v>500000</v>
      </c>
      <c r="I91" s="907">
        <v>500000</v>
      </c>
      <c r="J91" s="870" t="s">
        <v>775</v>
      </c>
      <c r="K91" s="870" t="s">
        <v>798</v>
      </c>
      <c r="L91" s="872" t="s">
        <v>691</v>
      </c>
    </row>
    <row r="92" spans="1:14" ht="23.1" customHeight="1" x14ac:dyDescent="0.25">
      <c r="A92" s="1371"/>
      <c r="B92" s="710" t="s">
        <v>3277</v>
      </c>
      <c r="C92" s="886" t="s">
        <v>796</v>
      </c>
      <c r="D92" s="873" t="s">
        <v>3278</v>
      </c>
      <c r="E92" s="1210"/>
      <c r="F92" s="864"/>
      <c r="G92" s="864"/>
      <c r="H92" s="1210"/>
      <c r="I92" s="864"/>
      <c r="J92" s="862" t="s">
        <v>639</v>
      </c>
      <c r="K92" s="862" t="s">
        <v>799</v>
      </c>
      <c r="L92" s="864"/>
    </row>
    <row r="93" spans="1:14" ht="23.1" customHeight="1" x14ac:dyDescent="0.25">
      <c r="A93" s="1372"/>
      <c r="B93" s="733" t="s">
        <v>3268</v>
      </c>
      <c r="C93" s="878"/>
      <c r="D93" s="878" t="s">
        <v>3225</v>
      </c>
      <c r="E93" s="899"/>
      <c r="F93" s="899"/>
      <c r="G93" s="864"/>
      <c r="H93" s="1210"/>
      <c r="I93" s="899"/>
      <c r="J93" s="878" t="s">
        <v>797</v>
      </c>
      <c r="K93" s="878" t="s">
        <v>800</v>
      </c>
      <c r="L93" s="880"/>
    </row>
    <row r="94" spans="1:14" ht="23.1" customHeight="1" x14ac:dyDescent="0.25">
      <c r="A94" s="1370">
        <v>23</v>
      </c>
      <c r="B94" s="736" t="s">
        <v>2533</v>
      </c>
      <c r="C94" s="683" t="s">
        <v>795</v>
      </c>
      <c r="D94" s="870" t="s">
        <v>4056</v>
      </c>
      <c r="E94" s="1229">
        <v>350000</v>
      </c>
      <c r="F94" s="1228" t="s">
        <v>1139</v>
      </c>
      <c r="G94" s="1202">
        <v>500000</v>
      </c>
      <c r="H94" s="1202">
        <v>500000</v>
      </c>
      <c r="I94" s="1202">
        <v>500000</v>
      </c>
      <c r="J94" s="870" t="s">
        <v>2534</v>
      </c>
      <c r="K94" s="870" t="s">
        <v>798</v>
      </c>
      <c r="L94" s="904" t="s">
        <v>691</v>
      </c>
    </row>
    <row r="95" spans="1:14" ht="23.1" customHeight="1" x14ac:dyDescent="0.25">
      <c r="A95" s="1371"/>
      <c r="B95" s="710" t="s">
        <v>4055</v>
      </c>
      <c r="C95" s="708" t="s">
        <v>801</v>
      </c>
      <c r="D95" s="873" t="s">
        <v>4057</v>
      </c>
      <c r="E95" s="864"/>
      <c r="F95" s="899"/>
      <c r="G95" s="864"/>
      <c r="H95" s="1210"/>
      <c r="I95" s="864"/>
      <c r="J95" s="862" t="s">
        <v>639</v>
      </c>
      <c r="K95" s="862" t="s">
        <v>799</v>
      </c>
      <c r="L95" s="900"/>
    </row>
    <row r="96" spans="1:14" ht="23.1" customHeight="1" x14ac:dyDescent="0.25">
      <c r="A96" s="1372"/>
      <c r="B96" s="1646" t="s">
        <v>4054</v>
      </c>
      <c r="C96" s="878" t="s">
        <v>802</v>
      </c>
      <c r="D96" s="878" t="s">
        <v>3225</v>
      </c>
      <c r="E96" s="880"/>
      <c r="F96" s="880"/>
      <c r="G96" s="880"/>
      <c r="H96" s="1213"/>
      <c r="I96" s="880"/>
      <c r="J96" s="901" t="s">
        <v>797</v>
      </c>
      <c r="K96" s="901" t="s">
        <v>800</v>
      </c>
      <c r="L96" s="862"/>
      <c r="N96" s="867" t="s">
        <v>225</v>
      </c>
    </row>
    <row r="97" spans="1:14" ht="23.1" customHeight="1" x14ac:dyDescent="0.25">
      <c r="A97" s="1370">
        <v>24</v>
      </c>
      <c r="B97" s="1173" t="s">
        <v>2532</v>
      </c>
      <c r="C97" s="683" t="s">
        <v>795</v>
      </c>
      <c r="D97" s="870" t="s">
        <v>3283</v>
      </c>
      <c r="E97" s="1230" t="s">
        <v>1139</v>
      </c>
      <c r="F97" s="907">
        <v>950000</v>
      </c>
      <c r="G97" s="907">
        <v>950000</v>
      </c>
      <c r="H97" s="908">
        <v>950000</v>
      </c>
      <c r="I97" s="907">
        <v>950000</v>
      </c>
      <c r="J97" s="870" t="s">
        <v>2534</v>
      </c>
      <c r="K97" s="870" t="s">
        <v>798</v>
      </c>
      <c r="L97" s="904" t="s">
        <v>691</v>
      </c>
    </row>
    <row r="98" spans="1:14" ht="23.1" customHeight="1" x14ac:dyDescent="0.25">
      <c r="A98" s="1371"/>
      <c r="B98" s="737" t="s">
        <v>3281</v>
      </c>
      <c r="C98" s="708" t="s">
        <v>801</v>
      </c>
      <c r="D98" s="873" t="s">
        <v>3286</v>
      </c>
      <c r="E98" s="863"/>
      <c r="F98" s="862"/>
      <c r="G98" s="862"/>
      <c r="H98" s="863"/>
      <c r="I98" s="862"/>
      <c r="J98" s="862" t="s">
        <v>639</v>
      </c>
      <c r="K98" s="862" t="s">
        <v>799</v>
      </c>
      <c r="L98" s="900"/>
    </row>
    <row r="99" spans="1:14" ht="23.1" customHeight="1" x14ac:dyDescent="0.25">
      <c r="A99" s="1372"/>
      <c r="B99" s="740" t="s">
        <v>3282</v>
      </c>
      <c r="C99" s="878" t="s">
        <v>802</v>
      </c>
      <c r="D99" s="878" t="s">
        <v>3225</v>
      </c>
      <c r="E99" s="879"/>
      <c r="F99" s="878"/>
      <c r="G99" s="878"/>
      <c r="H99" s="879"/>
      <c r="I99" s="878"/>
      <c r="J99" s="901" t="s">
        <v>797</v>
      </c>
      <c r="K99" s="901" t="s">
        <v>800</v>
      </c>
      <c r="L99" s="878"/>
      <c r="M99" s="903"/>
      <c r="N99" s="904" t="s">
        <v>691</v>
      </c>
    </row>
    <row r="100" spans="1:14" ht="23.1" customHeight="1" x14ac:dyDescent="0.25">
      <c r="A100" s="1370">
        <v>25</v>
      </c>
      <c r="B100" s="1173" t="s">
        <v>2533</v>
      </c>
      <c r="C100" s="683" t="s">
        <v>795</v>
      </c>
      <c r="D100" s="870" t="s">
        <v>3250</v>
      </c>
      <c r="E100" s="1230" t="s">
        <v>1139</v>
      </c>
      <c r="F100" s="907">
        <v>500000</v>
      </c>
      <c r="G100" s="907">
        <v>500000</v>
      </c>
      <c r="H100" s="908">
        <v>500000</v>
      </c>
      <c r="I100" s="907">
        <v>500000</v>
      </c>
      <c r="J100" s="870" t="s">
        <v>2534</v>
      </c>
      <c r="K100" s="870" t="s">
        <v>798</v>
      </c>
      <c r="L100" s="904" t="s">
        <v>691</v>
      </c>
      <c r="M100" s="863"/>
      <c r="N100" s="1210"/>
    </row>
    <row r="101" spans="1:14" ht="23.1" customHeight="1" x14ac:dyDescent="0.25">
      <c r="A101" s="1371"/>
      <c r="B101" s="737" t="s">
        <v>3287</v>
      </c>
      <c r="C101" s="708" t="s">
        <v>801</v>
      </c>
      <c r="D101" s="873" t="s">
        <v>3286</v>
      </c>
      <c r="E101" s="863"/>
      <c r="F101" s="862"/>
      <c r="G101" s="862"/>
      <c r="H101" s="863"/>
      <c r="I101" s="862"/>
      <c r="J101" s="862" t="s">
        <v>639</v>
      </c>
      <c r="K101" s="862" t="s">
        <v>799</v>
      </c>
      <c r="L101" s="900"/>
      <c r="M101" s="863"/>
      <c r="N101" s="1210"/>
    </row>
    <row r="102" spans="1:14" ht="23.1" customHeight="1" x14ac:dyDescent="0.25">
      <c r="A102" s="1372"/>
      <c r="B102" s="740" t="s">
        <v>3282</v>
      </c>
      <c r="C102" s="878" t="s">
        <v>802</v>
      </c>
      <c r="D102" s="878" t="s">
        <v>3225</v>
      </c>
      <c r="E102" s="879"/>
      <c r="F102" s="878"/>
      <c r="G102" s="878"/>
      <c r="H102" s="879"/>
      <c r="I102" s="878"/>
      <c r="J102" s="901" t="s">
        <v>797</v>
      </c>
      <c r="K102" s="901" t="s">
        <v>800</v>
      </c>
      <c r="L102" s="878"/>
      <c r="M102" s="863"/>
      <c r="N102" s="1210"/>
    </row>
    <row r="103" spans="1:14" ht="23.1" customHeight="1" x14ac:dyDescent="0.25">
      <c r="A103" s="1370">
        <v>26</v>
      </c>
      <c r="B103" s="1173" t="s">
        <v>2532</v>
      </c>
      <c r="C103" s="683" t="s">
        <v>795</v>
      </c>
      <c r="D103" s="870" t="s">
        <v>3285</v>
      </c>
      <c r="E103" s="1230" t="s">
        <v>1139</v>
      </c>
      <c r="F103" s="907">
        <v>500000</v>
      </c>
      <c r="G103" s="1202">
        <v>500000</v>
      </c>
      <c r="H103" s="1202">
        <v>500000</v>
      </c>
      <c r="I103" s="1202">
        <v>500000</v>
      </c>
      <c r="J103" s="870" t="s">
        <v>2534</v>
      </c>
      <c r="K103" s="870" t="s">
        <v>798</v>
      </c>
      <c r="L103" s="904" t="s">
        <v>691</v>
      </c>
    </row>
    <row r="104" spans="1:14" ht="23.1" customHeight="1" x14ac:dyDescent="0.25">
      <c r="A104" s="1371"/>
      <c r="B104" s="737" t="s">
        <v>3284</v>
      </c>
      <c r="C104" s="708" t="s">
        <v>801</v>
      </c>
      <c r="D104" s="873" t="s">
        <v>3293</v>
      </c>
      <c r="E104" s="863"/>
      <c r="F104" s="862"/>
      <c r="G104" s="862"/>
      <c r="H104" s="863"/>
      <c r="I104" s="862"/>
      <c r="J104" s="862" t="s">
        <v>639</v>
      </c>
      <c r="K104" s="862" t="s">
        <v>799</v>
      </c>
      <c r="L104" s="900"/>
    </row>
    <row r="105" spans="1:14" ht="23.1" customHeight="1" x14ac:dyDescent="0.25">
      <c r="A105" s="1372"/>
      <c r="B105" s="740" t="s">
        <v>3282</v>
      </c>
      <c r="C105" s="878" t="s">
        <v>802</v>
      </c>
      <c r="D105" s="878" t="s">
        <v>3225</v>
      </c>
      <c r="E105" s="879"/>
      <c r="F105" s="878"/>
      <c r="G105" s="878"/>
      <c r="H105" s="879"/>
      <c r="I105" s="878"/>
      <c r="J105" s="901" t="s">
        <v>797</v>
      </c>
      <c r="K105" s="901" t="s">
        <v>800</v>
      </c>
      <c r="L105" s="1600">
        <v>50</v>
      </c>
      <c r="M105" s="903"/>
      <c r="N105" s="904" t="s">
        <v>691</v>
      </c>
    </row>
    <row r="106" spans="1:14" ht="23.1" customHeight="1" x14ac:dyDescent="0.25">
      <c r="A106" s="1484"/>
      <c r="B106" s="1491"/>
      <c r="C106" s="1491"/>
      <c r="D106" s="1492" t="s">
        <v>396</v>
      </c>
      <c r="E106" s="1834" t="s">
        <v>397</v>
      </c>
      <c r="F106" s="1835"/>
      <c r="G106" s="1835"/>
      <c r="H106" s="1835"/>
      <c r="I106" s="1836"/>
      <c r="J106" s="1492" t="s">
        <v>399</v>
      </c>
      <c r="K106" s="1492" t="s">
        <v>401</v>
      </c>
      <c r="L106" s="1492" t="s">
        <v>403</v>
      </c>
    </row>
    <row r="107" spans="1:14" ht="23.1" customHeight="1" x14ac:dyDescent="0.25">
      <c r="A107" s="1487" t="s">
        <v>394</v>
      </c>
      <c r="B107" s="1493" t="s">
        <v>129</v>
      </c>
      <c r="C107" s="1493" t="s">
        <v>395</v>
      </c>
      <c r="D107" s="1493" t="s">
        <v>2803</v>
      </c>
      <c r="E107" s="1492">
        <v>2561</v>
      </c>
      <c r="F107" s="1492">
        <v>2562</v>
      </c>
      <c r="G107" s="1492">
        <v>2563</v>
      </c>
      <c r="H107" s="1492">
        <v>2564</v>
      </c>
      <c r="I107" s="1492">
        <v>2565</v>
      </c>
      <c r="J107" s="1493" t="s">
        <v>400</v>
      </c>
      <c r="K107" s="1493" t="s">
        <v>402</v>
      </c>
      <c r="L107" s="1493" t="s">
        <v>482</v>
      </c>
    </row>
    <row r="108" spans="1:14" ht="23.1" customHeight="1" x14ac:dyDescent="0.25">
      <c r="A108" s="1489"/>
      <c r="B108" s="1494"/>
      <c r="C108" s="1493"/>
      <c r="D108" s="1494"/>
      <c r="E108" s="1494" t="s">
        <v>398</v>
      </c>
      <c r="F108" s="1494" t="s">
        <v>398</v>
      </c>
      <c r="G108" s="1494" t="s">
        <v>398</v>
      </c>
      <c r="H108" s="1494" t="s">
        <v>398</v>
      </c>
      <c r="I108" s="1494" t="s">
        <v>398</v>
      </c>
      <c r="J108" s="1494"/>
      <c r="K108" s="1494"/>
      <c r="L108" s="1494" t="s">
        <v>483</v>
      </c>
    </row>
    <row r="109" spans="1:14" ht="23.1" customHeight="1" x14ac:dyDescent="0.25">
      <c r="A109" s="1370">
        <v>27</v>
      </c>
      <c r="B109" s="736" t="s">
        <v>2532</v>
      </c>
      <c r="C109" s="683" t="s">
        <v>795</v>
      </c>
      <c r="D109" s="870" t="s">
        <v>3283</v>
      </c>
      <c r="E109" s="907" t="s">
        <v>1139</v>
      </c>
      <c r="F109" s="907" t="s">
        <v>1139</v>
      </c>
      <c r="G109" s="907">
        <v>800000</v>
      </c>
      <c r="H109" s="907">
        <v>800000</v>
      </c>
      <c r="I109" s="907">
        <v>800000</v>
      </c>
      <c r="J109" s="870" t="s">
        <v>2534</v>
      </c>
      <c r="K109" s="870" t="s">
        <v>798</v>
      </c>
      <c r="L109" s="870" t="s">
        <v>691</v>
      </c>
    </row>
    <row r="110" spans="1:14" ht="23.1" customHeight="1" x14ac:dyDescent="0.25">
      <c r="A110" s="1371"/>
      <c r="B110" s="710" t="s">
        <v>3288</v>
      </c>
      <c r="C110" s="708" t="s">
        <v>801</v>
      </c>
      <c r="D110" s="873" t="s">
        <v>3286</v>
      </c>
      <c r="E110" s="862"/>
      <c r="F110" s="862"/>
      <c r="G110" s="862"/>
      <c r="H110" s="862"/>
      <c r="I110" s="862"/>
      <c r="J110" s="862" t="s">
        <v>639</v>
      </c>
      <c r="K110" s="862" t="s">
        <v>799</v>
      </c>
      <c r="L110" s="862"/>
    </row>
    <row r="111" spans="1:14" ht="23.1" customHeight="1" x14ac:dyDescent="0.25">
      <c r="A111" s="1372"/>
      <c r="B111" s="733" t="s">
        <v>3289</v>
      </c>
      <c r="C111" s="878" t="s">
        <v>802</v>
      </c>
      <c r="D111" s="878" t="s">
        <v>3225</v>
      </c>
      <c r="E111" s="878"/>
      <c r="F111" s="878"/>
      <c r="G111" s="878"/>
      <c r="H111" s="878"/>
      <c r="I111" s="878"/>
      <c r="J111" s="878" t="s">
        <v>797</v>
      </c>
      <c r="K111" s="878" t="s">
        <v>800</v>
      </c>
      <c r="L111" s="878"/>
    </row>
    <row r="112" spans="1:14" ht="23.1" customHeight="1" x14ac:dyDescent="0.25">
      <c r="A112" s="1370">
        <v>28</v>
      </c>
      <c r="B112" s="949" t="s">
        <v>2532</v>
      </c>
      <c r="C112" s="683" t="s">
        <v>795</v>
      </c>
      <c r="D112" s="870" t="s">
        <v>4051</v>
      </c>
      <c r="E112" s="907" t="s">
        <v>1139</v>
      </c>
      <c r="F112" s="907" t="s">
        <v>1139</v>
      </c>
      <c r="G112" s="907">
        <v>500000</v>
      </c>
      <c r="H112" s="907">
        <v>500000</v>
      </c>
      <c r="I112" s="907">
        <v>500000</v>
      </c>
      <c r="J112" s="870" t="s">
        <v>2534</v>
      </c>
      <c r="K112" s="870" t="s">
        <v>798</v>
      </c>
      <c r="L112" s="870" t="s">
        <v>691</v>
      </c>
    </row>
    <row r="113" spans="1:13" ht="23.1" customHeight="1" x14ac:dyDescent="0.25">
      <c r="A113" s="1371"/>
      <c r="B113" s="710" t="s">
        <v>3294</v>
      </c>
      <c r="C113" s="708" t="s">
        <v>801</v>
      </c>
      <c r="D113" s="873" t="s">
        <v>4144</v>
      </c>
      <c r="E113" s="862"/>
      <c r="F113" s="862"/>
      <c r="G113" s="862"/>
      <c r="H113" s="862"/>
      <c r="I113" s="862"/>
      <c r="J113" s="862" t="s">
        <v>639</v>
      </c>
      <c r="K113" s="862" t="s">
        <v>799</v>
      </c>
      <c r="L113" s="862"/>
    </row>
    <row r="114" spans="1:13" ht="23.1" customHeight="1" x14ac:dyDescent="0.25">
      <c r="A114" s="1372"/>
      <c r="B114" s="733" t="s">
        <v>3282</v>
      </c>
      <c r="C114" s="878" t="s">
        <v>802</v>
      </c>
      <c r="D114" s="878" t="s">
        <v>3225</v>
      </c>
      <c r="E114" s="878"/>
      <c r="F114" s="878"/>
      <c r="G114" s="878"/>
      <c r="H114" s="878"/>
      <c r="I114" s="878"/>
      <c r="J114" s="878" t="s">
        <v>797</v>
      </c>
      <c r="K114" s="878" t="s">
        <v>800</v>
      </c>
      <c r="L114" s="878"/>
    </row>
    <row r="115" spans="1:13" ht="23.1" customHeight="1" x14ac:dyDescent="0.25">
      <c r="A115" s="1370">
        <v>29</v>
      </c>
      <c r="B115" s="736" t="s">
        <v>2533</v>
      </c>
      <c r="C115" s="683" t="s">
        <v>795</v>
      </c>
      <c r="D115" s="870" t="s">
        <v>3292</v>
      </c>
      <c r="E115" s="910" t="s">
        <v>1139</v>
      </c>
      <c r="F115" s="907" t="s">
        <v>1139</v>
      </c>
      <c r="G115" s="910">
        <v>500000</v>
      </c>
      <c r="H115" s="910">
        <v>500000</v>
      </c>
      <c r="I115" s="907">
        <v>500000</v>
      </c>
      <c r="J115" s="870" t="s">
        <v>2534</v>
      </c>
      <c r="K115" s="870" t="s">
        <v>798</v>
      </c>
      <c r="L115" s="870" t="s">
        <v>691</v>
      </c>
    </row>
    <row r="116" spans="1:13" ht="23.1" customHeight="1" x14ac:dyDescent="0.25">
      <c r="A116" s="1371"/>
      <c r="B116" s="737" t="s">
        <v>3290</v>
      </c>
      <c r="C116" s="708" t="s">
        <v>801</v>
      </c>
      <c r="D116" s="862" t="s">
        <v>4143</v>
      </c>
      <c r="E116" s="900"/>
      <c r="F116" s="862"/>
      <c r="G116" s="900"/>
      <c r="H116" s="900"/>
      <c r="I116" s="862"/>
      <c r="J116" s="862" t="s">
        <v>639</v>
      </c>
      <c r="K116" s="862" t="s">
        <v>799</v>
      </c>
      <c r="L116" s="862"/>
      <c r="M116" s="865" t="s">
        <v>225</v>
      </c>
    </row>
    <row r="117" spans="1:13" ht="23.1" customHeight="1" x14ac:dyDescent="0.25">
      <c r="A117" s="1372"/>
      <c r="B117" s="740" t="s">
        <v>3291</v>
      </c>
      <c r="C117" s="878" t="s">
        <v>802</v>
      </c>
      <c r="D117" s="878" t="s">
        <v>3225</v>
      </c>
      <c r="E117" s="902"/>
      <c r="F117" s="878"/>
      <c r="G117" s="902"/>
      <c r="H117" s="902"/>
      <c r="I117" s="878"/>
      <c r="J117" s="878" t="s">
        <v>797</v>
      </c>
      <c r="K117" s="878" t="s">
        <v>800</v>
      </c>
      <c r="L117" s="878"/>
    </row>
    <row r="118" spans="1:13" ht="23.1" customHeight="1" x14ac:dyDescent="0.25">
      <c r="A118" s="1370">
        <v>30</v>
      </c>
      <c r="B118" s="736" t="s">
        <v>2532</v>
      </c>
      <c r="C118" s="683" t="s">
        <v>795</v>
      </c>
      <c r="D118" s="870" t="s">
        <v>4051</v>
      </c>
      <c r="E118" s="910" t="s">
        <v>1139</v>
      </c>
      <c r="F118" s="907" t="s">
        <v>1139</v>
      </c>
      <c r="G118" s="910">
        <v>500000</v>
      </c>
      <c r="H118" s="910">
        <v>500000</v>
      </c>
      <c r="I118" s="907">
        <v>500000</v>
      </c>
      <c r="J118" s="870" t="s">
        <v>2534</v>
      </c>
      <c r="K118" s="870" t="s">
        <v>798</v>
      </c>
      <c r="L118" s="870" t="s">
        <v>691</v>
      </c>
    </row>
    <row r="119" spans="1:13" ht="23.1" customHeight="1" x14ac:dyDescent="0.25">
      <c r="A119" s="1371"/>
      <c r="B119" s="737" t="s">
        <v>4052</v>
      </c>
      <c r="C119" s="708" t="s">
        <v>801</v>
      </c>
      <c r="D119" s="862" t="s">
        <v>4142</v>
      </c>
      <c r="E119" s="900"/>
      <c r="F119" s="862"/>
      <c r="G119" s="900"/>
      <c r="H119" s="900"/>
      <c r="I119" s="862"/>
      <c r="J119" s="862" t="s">
        <v>639</v>
      </c>
      <c r="K119" s="862" t="s">
        <v>799</v>
      </c>
      <c r="L119" s="862"/>
      <c r="M119" s="865" t="s">
        <v>225</v>
      </c>
    </row>
    <row r="120" spans="1:13" ht="23.1" customHeight="1" x14ac:dyDescent="0.25">
      <c r="A120" s="1372"/>
      <c r="B120" s="740" t="s">
        <v>3282</v>
      </c>
      <c r="C120" s="878" t="s">
        <v>802</v>
      </c>
      <c r="D120" s="878" t="s">
        <v>3225</v>
      </c>
      <c r="E120" s="902"/>
      <c r="F120" s="878"/>
      <c r="G120" s="902"/>
      <c r="H120" s="902"/>
      <c r="I120" s="878"/>
      <c r="J120" s="878" t="s">
        <v>797</v>
      </c>
      <c r="K120" s="878" t="s">
        <v>800</v>
      </c>
      <c r="L120" s="878"/>
    </row>
    <row r="121" spans="1:13" ht="23.1" customHeight="1" x14ac:dyDescent="0.25">
      <c r="A121" s="1370">
        <v>31</v>
      </c>
      <c r="B121" s="736" t="s">
        <v>2533</v>
      </c>
      <c r="C121" s="683" t="s">
        <v>795</v>
      </c>
      <c r="D121" s="870" t="s">
        <v>3297</v>
      </c>
      <c r="E121" s="910" t="s">
        <v>1139</v>
      </c>
      <c r="F121" s="907" t="s">
        <v>1139</v>
      </c>
      <c r="G121" s="910">
        <v>500000</v>
      </c>
      <c r="H121" s="910">
        <v>500000</v>
      </c>
      <c r="I121" s="907">
        <v>500000</v>
      </c>
      <c r="J121" s="870" t="s">
        <v>2534</v>
      </c>
      <c r="K121" s="870" t="s">
        <v>798</v>
      </c>
      <c r="L121" s="870" t="s">
        <v>691</v>
      </c>
    </row>
    <row r="122" spans="1:13" ht="23.1" customHeight="1" x14ac:dyDescent="0.25">
      <c r="A122" s="1371"/>
      <c r="B122" s="737" t="s">
        <v>3295</v>
      </c>
      <c r="C122" s="708" t="s">
        <v>801</v>
      </c>
      <c r="D122" s="862" t="s">
        <v>3265</v>
      </c>
      <c r="E122" s="900"/>
      <c r="F122" s="862"/>
      <c r="G122" s="900"/>
      <c r="H122" s="900"/>
      <c r="I122" s="862"/>
      <c r="J122" s="862" t="s">
        <v>639</v>
      </c>
      <c r="K122" s="862" t="s">
        <v>799</v>
      </c>
      <c r="L122" s="862"/>
      <c r="M122" s="865" t="s">
        <v>225</v>
      </c>
    </row>
    <row r="123" spans="1:13" ht="23.1" customHeight="1" x14ac:dyDescent="0.25">
      <c r="A123" s="1372"/>
      <c r="B123" s="740" t="s">
        <v>3296</v>
      </c>
      <c r="C123" s="878" t="s">
        <v>802</v>
      </c>
      <c r="D123" s="878" t="s">
        <v>3225</v>
      </c>
      <c r="E123" s="902"/>
      <c r="F123" s="878"/>
      <c r="G123" s="902"/>
      <c r="H123" s="902"/>
      <c r="I123" s="878"/>
      <c r="J123" s="878" t="s">
        <v>797</v>
      </c>
      <c r="K123" s="878" t="s">
        <v>800</v>
      </c>
      <c r="L123" s="878"/>
    </row>
    <row r="124" spans="1:13" ht="23.1" customHeight="1" x14ac:dyDescent="0.25">
      <c r="A124" s="1370">
        <v>32</v>
      </c>
      <c r="B124" s="736" t="s">
        <v>2532</v>
      </c>
      <c r="C124" s="683" t="s">
        <v>795</v>
      </c>
      <c r="D124" s="870" t="s">
        <v>3305</v>
      </c>
      <c r="E124" s="910" t="s">
        <v>1139</v>
      </c>
      <c r="F124" s="907" t="s">
        <v>1139</v>
      </c>
      <c r="G124" s="910" t="s">
        <v>1139</v>
      </c>
      <c r="H124" s="910">
        <v>500000</v>
      </c>
      <c r="I124" s="907">
        <v>500000</v>
      </c>
      <c r="J124" s="870" t="s">
        <v>2534</v>
      </c>
      <c r="K124" s="870" t="s">
        <v>798</v>
      </c>
      <c r="L124" s="870" t="s">
        <v>691</v>
      </c>
    </row>
    <row r="125" spans="1:13" ht="23.1" customHeight="1" x14ac:dyDescent="0.25">
      <c r="A125" s="1371"/>
      <c r="B125" s="737" t="s">
        <v>3298</v>
      </c>
      <c r="C125" s="708" t="s">
        <v>801</v>
      </c>
      <c r="D125" s="862" t="s">
        <v>3226</v>
      </c>
      <c r="E125" s="900"/>
      <c r="F125" s="862"/>
      <c r="G125" s="900"/>
      <c r="H125" s="900"/>
      <c r="I125" s="862"/>
      <c r="J125" s="862" t="s">
        <v>639</v>
      </c>
      <c r="K125" s="862" t="s">
        <v>799</v>
      </c>
      <c r="L125" s="862"/>
      <c r="M125" s="865" t="s">
        <v>225</v>
      </c>
    </row>
    <row r="126" spans="1:13" ht="23.1" customHeight="1" x14ac:dyDescent="0.25">
      <c r="A126" s="1372"/>
      <c r="B126" s="740" t="s">
        <v>3299</v>
      </c>
      <c r="C126" s="878" t="s">
        <v>802</v>
      </c>
      <c r="D126" s="878" t="s">
        <v>3225</v>
      </c>
      <c r="E126" s="902"/>
      <c r="F126" s="878"/>
      <c r="G126" s="902"/>
      <c r="H126" s="902"/>
      <c r="I126" s="878"/>
      <c r="J126" s="878" t="s">
        <v>797</v>
      </c>
      <c r="K126" s="878" t="s">
        <v>800</v>
      </c>
      <c r="L126" s="1600">
        <v>51</v>
      </c>
    </row>
    <row r="127" spans="1:13" ht="23.1" customHeight="1" x14ac:dyDescent="0.25">
      <c r="A127" s="1484"/>
      <c r="B127" s="1491"/>
      <c r="C127" s="1491"/>
      <c r="D127" s="1492" t="s">
        <v>396</v>
      </c>
      <c r="E127" s="1834" t="s">
        <v>397</v>
      </c>
      <c r="F127" s="1835"/>
      <c r="G127" s="1835"/>
      <c r="H127" s="1835"/>
      <c r="I127" s="1836"/>
      <c r="J127" s="1492" t="s">
        <v>399</v>
      </c>
      <c r="K127" s="1492" t="s">
        <v>401</v>
      </c>
      <c r="L127" s="1492" t="s">
        <v>403</v>
      </c>
    </row>
    <row r="128" spans="1:13" ht="23.1" customHeight="1" x14ac:dyDescent="0.25">
      <c r="A128" s="1487" t="s">
        <v>394</v>
      </c>
      <c r="B128" s="1493" t="s">
        <v>129</v>
      </c>
      <c r="C128" s="1493" t="s">
        <v>395</v>
      </c>
      <c r="D128" s="1493" t="s">
        <v>2804</v>
      </c>
      <c r="E128" s="1492">
        <v>2561</v>
      </c>
      <c r="F128" s="1492">
        <v>2562</v>
      </c>
      <c r="G128" s="1492">
        <v>2563</v>
      </c>
      <c r="H128" s="1492">
        <v>2564</v>
      </c>
      <c r="I128" s="1492">
        <v>2565</v>
      </c>
      <c r="J128" s="1493" t="s">
        <v>400</v>
      </c>
      <c r="K128" s="1493" t="s">
        <v>402</v>
      </c>
      <c r="L128" s="1493" t="s">
        <v>482</v>
      </c>
    </row>
    <row r="129" spans="1:12" ht="23.1" customHeight="1" x14ac:dyDescent="0.25">
      <c r="A129" s="1489"/>
      <c r="B129" s="1494"/>
      <c r="C129" s="1494"/>
      <c r="D129" s="1494" t="s">
        <v>225</v>
      </c>
      <c r="E129" s="1494" t="s">
        <v>398</v>
      </c>
      <c r="F129" s="1494" t="s">
        <v>398</v>
      </c>
      <c r="G129" s="1494" t="s">
        <v>398</v>
      </c>
      <c r="H129" s="1494" t="s">
        <v>398</v>
      </c>
      <c r="I129" s="1494" t="s">
        <v>398</v>
      </c>
      <c r="J129" s="1494"/>
      <c r="K129" s="1494"/>
      <c r="L129" s="1494" t="s">
        <v>483</v>
      </c>
    </row>
    <row r="130" spans="1:12" ht="23.1" customHeight="1" x14ac:dyDescent="0.25">
      <c r="A130" s="1370">
        <v>33</v>
      </c>
      <c r="B130" s="736" t="s">
        <v>2533</v>
      </c>
      <c r="C130" s="683" t="s">
        <v>795</v>
      </c>
      <c r="D130" s="870" t="s">
        <v>3250</v>
      </c>
      <c r="E130" s="907" t="s">
        <v>1139</v>
      </c>
      <c r="F130" s="907" t="s">
        <v>1139</v>
      </c>
      <c r="G130" s="907">
        <v>500000</v>
      </c>
      <c r="H130" s="907">
        <v>500000</v>
      </c>
      <c r="I130" s="907">
        <v>500000</v>
      </c>
      <c r="J130" s="870" t="s">
        <v>2534</v>
      </c>
      <c r="K130" s="870" t="s">
        <v>798</v>
      </c>
      <c r="L130" s="870" t="s">
        <v>691</v>
      </c>
    </row>
    <row r="131" spans="1:12" ht="23.1" customHeight="1" x14ac:dyDescent="0.25">
      <c r="A131" s="1371"/>
      <c r="B131" s="710" t="s">
        <v>3300</v>
      </c>
      <c r="C131" s="708" t="s">
        <v>801</v>
      </c>
      <c r="D131" s="862" t="s">
        <v>3226</v>
      </c>
      <c r="E131" s="862"/>
      <c r="F131" s="862"/>
      <c r="G131" s="862"/>
      <c r="H131" s="862"/>
      <c r="I131" s="862"/>
      <c r="J131" s="862" t="s">
        <v>639</v>
      </c>
      <c r="K131" s="862" t="s">
        <v>799</v>
      </c>
      <c r="L131" s="862"/>
    </row>
    <row r="132" spans="1:12" ht="23.1" customHeight="1" x14ac:dyDescent="0.25">
      <c r="A132" s="1372"/>
      <c r="B132" s="733" t="s">
        <v>3289</v>
      </c>
      <c r="C132" s="878" t="s">
        <v>802</v>
      </c>
      <c r="D132" s="878" t="s">
        <v>3225</v>
      </c>
      <c r="E132" s="878"/>
      <c r="F132" s="878"/>
      <c r="G132" s="878"/>
      <c r="H132" s="878"/>
      <c r="I132" s="878"/>
      <c r="J132" s="878" t="s">
        <v>797</v>
      </c>
      <c r="K132" s="878" t="s">
        <v>800</v>
      </c>
      <c r="L132" s="878"/>
    </row>
    <row r="133" spans="1:12" ht="23.1" customHeight="1" x14ac:dyDescent="0.25">
      <c r="A133" s="1370">
        <v>34</v>
      </c>
      <c r="B133" s="736" t="s">
        <v>2533</v>
      </c>
      <c r="C133" s="683" t="s">
        <v>795</v>
      </c>
      <c r="D133" s="870" t="s">
        <v>3250</v>
      </c>
      <c r="E133" s="907" t="s">
        <v>1139</v>
      </c>
      <c r="F133" s="907" t="s">
        <v>1139</v>
      </c>
      <c r="G133" s="907">
        <v>500000</v>
      </c>
      <c r="H133" s="907">
        <v>500000</v>
      </c>
      <c r="I133" s="907">
        <v>500000</v>
      </c>
      <c r="J133" s="870" t="s">
        <v>2534</v>
      </c>
      <c r="K133" s="870" t="s">
        <v>798</v>
      </c>
      <c r="L133" s="870" t="s">
        <v>691</v>
      </c>
    </row>
    <row r="134" spans="1:12" ht="23.1" customHeight="1" x14ac:dyDescent="0.25">
      <c r="A134" s="1371"/>
      <c r="B134" s="725" t="s">
        <v>3302</v>
      </c>
      <c r="C134" s="708" t="s">
        <v>801</v>
      </c>
      <c r="D134" s="862" t="s">
        <v>3226</v>
      </c>
      <c r="E134" s="862"/>
      <c r="F134" s="862"/>
      <c r="G134" s="862"/>
      <c r="H134" s="862"/>
      <c r="I134" s="862"/>
      <c r="J134" s="862" t="s">
        <v>639</v>
      </c>
      <c r="K134" s="862" t="s">
        <v>799</v>
      </c>
      <c r="L134" s="862"/>
    </row>
    <row r="135" spans="1:12" ht="23.1" customHeight="1" x14ac:dyDescent="0.25">
      <c r="A135" s="1372"/>
      <c r="B135" s="733" t="s">
        <v>3282</v>
      </c>
      <c r="C135" s="878" t="s">
        <v>802</v>
      </c>
      <c r="D135" s="878" t="s">
        <v>3225</v>
      </c>
      <c r="E135" s="878"/>
      <c r="F135" s="878"/>
      <c r="G135" s="878"/>
      <c r="H135" s="878"/>
      <c r="I135" s="878"/>
      <c r="J135" s="878" t="s">
        <v>797</v>
      </c>
      <c r="K135" s="878" t="s">
        <v>800</v>
      </c>
      <c r="L135" s="878"/>
    </row>
    <row r="136" spans="1:12" ht="23.1" customHeight="1" x14ac:dyDescent="0.25">
      <c r="A136" s="1370">
        <v>35</v>
      </c>
      <c r="B136" s="736" t="s">
        <v>2533</v>
      </c>
      <c r="C136" s="683" t="s">
        <v>795</v>
      </c>
      <c r="D136" s="870" t="s">
        <v>3250</v>
      </c>
      <c r="E136" s="907" t="s">
        <v>1139</v>
      </c>
      <c r="F136" s="907" t="s">
        <v>1139</v>
      </c>
      <c r="G136" s="907">
        <v>500000</v>
      </c>
      <c r="H136" s="907">
        <v>500000</v>
      </c>
      <c r="I136" s="907">
        <v>500000</v>
      </c>
      <c r="J136" s="870" t="s">
        <v>2534</v>
      </c>
      <c r="K136" s="870" t="s">
        <v>798</v>
      </c>
      <c r="L136" s="870" t="s">
        <v>691</v>
      </c>
    </row>
    <row r="137" spans="1:12" ht="23.1" customHeight="1" x14ac:dyDescent="0.25">
      <c r="A137" s="1371"/>
      <c r="B137" s="710" t="s">
        <v>3303</v>
      </c>
      <c r="C137" s="708" t="s">
        <v>801</v>
      </c>
      <c r="D137" s="862" t="s">
        <v>3226</v>
      </c>
      <c r="E137" s="862"/>
      <c r="F137" s="862"/>
      <c r="G137" s="862"/>
      <c r="H137" s="862"/>
      <c r="I137" s="862"/>
      <c r="J137" s="862" t="s">
        <v>639</v>
      </c>
      <c r="K137" s="862" t="s">
        <v>799</v>
      </c>
      <c r="L137" s="862"/>
    </row>
    <row r="138" spans="1:12" ht="23.1" customHeight="1" x14ac:dyDescent="0.25">
      <c r="A138" s="1372"/>
      <c r="B138" s="733" t="s">
        <v>225</v>
      </c>
      <c r="C138" s="878" t="s">
        <v>802</v>
      </c>
      <c r="D138" s="878" t="s">
        <v>3225</v>
      </c>
      <c r="E138" s="878"/>
      <c r="F138" s="878"/>
      <c r="G138" s="878"/>
      <c r="H138" s="878"/>
      <c r="I138" s="878"/>
      <c r="J138" s="878" t="s">
        <v>797</v>
      </c>
      <c r="K138" s="878" t="s">
        <v>800</v>
      </c>
      <c r="L138" s="878"/>
    </row>
    <row r="139" spans="1:12" ht="23.1" customHeight="1" x14ac:dyDescent="0.25">
      <c r="A139" s="1370">
        <v>36</v>
      </c>
      <c r="B139" s="736" t="s">
        <v>2532</v>
      </c>
      <c r="C139" s="683" t="s">
        <v>795</v>
      </c>
      <c r="D139" s="870" t="s">
        <v>3283</v>
      </c>
      <c r="E139" s="907" t="s">
        <v>1139</v>
      </c>
      <c r="F139" s="907" t="s">
        <v>1139</v>
      </c>
      <c r="G139" s="907" t="s">
        <v>1139</v>
      </c>
      <c r="H139" s="907">
        <v>800000</v>
      </c>
      <c r="I139" s="907">
        <v>800000</v>
      </c>
      <c r="J139" s="870" t="s">
        <v>2534</v>
      </c>
      <c r="K139" s="870" t="s">
        <v>798</v>
      </c>
      <c r="L139" s="870" t="s">
        <v>691</v>
      </c>
    </row>
    <row r="140" spans="1:12" ht="23.1" customHeight="1" x14ac:dyDescent="0.25">
      <c r="A140" s="1371"/>
      <c r="B140" s="710" t="s">
        <v>4053</v>
      </c>
      <c r="C140" s="708" t="s">
        <v>801</v>
      </c>
      <c r="D140" s="862" t="s">
        <v>3226</v>
      </c>
      <c r="E140" s="862"/>
      <c r="F140" s="862"/>
      <c r="G140" s="862"/>
      <c r="H140" s="862"/>
      <c r="I140" s="862"/>
      <c r="J140" s="862" t="s">
        <v>639</v>
      </c>
      <c r="K140" s="862" t="s">
        <v>799</v>
      </c>
      <c r="L140" s="862"/>
    </row>
    <row r="141" spans="1:12" ht="23.1" customHeight="1" x14ac:dyDescent="0.25">
      <c r="A141" s="1372"/>
      <c r="B141" s="733" t="s">
        <v>3304</v>
      </c>
      <c r="C141" s="878" t="s">
        <v>802</v>
      </c>
      <c r="D141" s="878" t="s">
        <v>3225</v>
      </c>
      <c r="E141" s="878"/>
      <c r="F141" s="878"/>
      <c r="G141" s="878"/>
      <c r="H141" s="878"/>
      <c r="I141" s="878"/>
      <c r="J141" s="878" t="s">
        <v>797</v>
      </c>
      <c r="K141" s="878" t="s">
        <v>800</v>
      </c>
      <c r="L141" s="878"/>
    </row>
    <row r="142" spans="1:12" ht="23.1" customHeight="1" x14ac:dyDescent="0.25">
      <c r="A142" s="1370">
        <v>37</v>
      </c>
      <c r="B142" s="736" t="s">
        <v>2532</v>
      </c>
      <c r="C142" s="683" t="s">
        <v>795</v>
      </c>
      <c r="D142" s="870" t="s">
        <v>3283</v>
      </c>
      <c r="E142" s="907" t="s">
        <v>1139</v>
      </c>
      <c r="F142" s="907" t="s">
        <v>1139</v>
      </c>
      <c r="G142" s="907" t="s">
        <v>1139</v>
      </c>
      <c r="H142" s="907">
        <v>800000</v>
      </c>
      <c r="I142" s="907">
        <v>800000</v>
      </c>
      <c r="J142" s="870" t="s">
        <v>2534</v>
      </c>
      <c r="K142" s="870" t="s">
        <v>798</v>
      </c>
      <c r="L142" s="870" t="s">
        <v>691</v>
      </c>
    </row>
    <row r="143" spans="1:12" ht="23.1" customHeight="1" x14ac:dyDescent="0.25">
      <c r="A143" s="1371"/>
      <c r="B143" s="710" t="s">
        <v>4053</v>
      </c>
      <c r="C143" s="708" t="s">
        <v>801</v>
      </c>
      <c r="D143" s="862" t="s">
        <v>3226</v>
      </c>
      <c r="E143" s="862"/>
      <c r="F143" s="862"/>
      <c r="G143" s="862"/>
      <c r="H143" s="862"/>
      <c r="I143" s="862"/>
      <c r="J143" s="862" t="s">
        <v>639</v>
      </c>
      <c r="K143" s="862" t="s">
        <v>799</v>
      </c>
      <c r="L143" s="862"/>
    </row>
    <row r="144" spans="1:12" ht="23.1" customHeight="1" x14ac:dyDescent="0.25">
      <c r="A144" s="1372"/>
      <c r="B144" s="733" t="s">
        <v>3306</v>
      </c>
      <c r="C144" s="878" t="s">
        <v>802</v>
      </c>
      <c r="D144" s="878" t="s">
        <v>3225</v>
      </c>
      <c r="E144" s="878"/>
      <c r="F144" s="878"/>
      <c r="G144" s="878"/>
      <c r="H144" s="878"/>
      <c r="I144" s="878"/>
      <c r="J144" s="878" t="s">
        <v>797</v>
      </c>
      <c r="K144" s="878" t="s">
        <v>800</v>
      </c>
      <c r="L144" s="878"/>
    </row>
    <row r="145" spans="1:13" ht="23.1" customHeight="1" x14ac:dyDescent="0.25">
      <c r="A145" s="1370">
        <v>38</v>
      </c>
      <c r="B145" s="736" t="s">
        <v>2533</v>
      </c>
      <c r="C145" s="683" t="s">
        <v>795</v>
      </c>
      <c r="D145" s="870" t="s">
        <v>3250</v>
      </c>
      <c r="E145" s="907" t="s">
        <v>1139</v>
      </c>
      <c r="F145" s="907" t="s">
        <v>1139</v>
      </c>
      <c r="G145" s="907" t="s">
        <v>1139</v>
      </c>
      <c r="H145" s="907">
        <v>500000</v>
      </c>
      <c r="I145" s="907">
        <v>500000</v>
      </c>
      <c r="J145" s="870" t="s">
        <v>2534</v>
      </c>
      <c r="K145" s="870" t="s">
        <v>798</v>
      </c>
      <c r="L145" s="870" t="s">
        <v>691</v>
      </c>
    </row>
    <row r="146" spans="1:13" ht="23.1" customHeight="1" x14ac:dyDescent="0.25">
      <c r="A146" s="1371"/>
      <c r="B146" s="710" t="s">
        <v>4124</v>
      </c>
      <c r="C146" s="708" t="s">
        <v>801</v>
      </c>
      <c r="D146" s="862" t="s">
        <v>3226</v>
      </c>
      <c r="E146" s="862"/>
      <c r="F146" s="862"/>
      <c r="G146" s="862"/>
      <c r="H146" s="862"/>
      <c r="I146" s="862"/>
      <c r="J146" s="862" t="s">
        <v>639</v>
      </c>
      <c r="K146" s="862" t="s">
        <v>799</v>
      </c>
      <c r="L146" s="862"/>
    </row>
    <row r="147" spans="1:13" ht="23.1" customHeight="1" x14ac:dyDescent="0.25">
      <c r="A147" s="1372"/>
      <c r="B147" s="733" t="s">
        <v>3282</v>
      </c>
      <c r="C147" s="878" t="s">
        <v>802</v>
      </c>
      <c r="D147" s="878" t="s">
        <v>3225</v>
      </c>
      <c r="E147" s="878"/>
      <c r="F147" s="878"/>
      <c r="G147" s="878"/>
      <c r="H147" s="878"/>
      <c r="I147" s="878"/>
      <c r="J147" s="878" t="s">
        <v>797</v>
      </c>
      <c r="K147" s="878" t="s">
        <v>800</v>
      </c>
      <c r="L147" s="1600">
        <v>52</v>
      </c>
    </row>
    <row r="148" spans="1:13" ht="23.1" customHeight="1" x14ac:dyDescent="0.25">
      <c r="A148" s="1484"/>
      <c r="B148" s="1491"/>
      <c r="C148" s="1491"/>
      <c r="D148" s="1492" t="s">
        <v>396</v>
      </c>
      <c r="E148" s="1834" t="s">
        <v>397</v>
      </c>
      <c r="F148" s="1835"/>
      <c r="G148" s="1835"/>
      <c r="H148" s="1835"/>
      <c r="I148" s="1836"/>
      <c r="J148" s="1492" t="s">
        <v>399</v>
      </c>
      <c r="K148" s="1492" t="s">
        <v>401</v>
      </c>
      <c r="L148" s="1492" t="s">
        <v>403</v>
      </c>
    </row>
    <row r="149" spans="1:13" ht="23.1" customHeight="1" x14ac:dyDescent="0.25">
      <c r="A149" s="1487" t="s">
        <v>394</v>
      </c>
      <c r="B149" s="1493" t="s">
        <v>129</v>
      </c>
      <c r="C149" s="1493" t="s">
        <v>395</v>
      </c>
      <c r="D149" s="1493" t="s">
        <v>2803</v>
      </c>
      <c r="E149" s="1492">
        <v>2561</v>
      </c>
      <c r="F149" s="1492">
        <v>2562</v>
      </c>
      <c r="G149" s="1492">
        <v>2563</v>
      </c>
      <c r="H149" s="1492">
        <v>2564</v>
      </c>
      <c r="I149" s="1492">
        <v>2565</v>
      </c>
      <c r="J149" s="1493" t="s">
        <v>400</v>
      </c>
      <c r="K149" s="1493" t="s">
        <v>402</v>
      </c>
      <c r="L149" s="1493" t="s">
        <v>482</v>
      </c>
    </row>
    <row r="150" spans="1:13" ht="23.1" customHeight="1" x14ac:dyDescent="0.25">
      <c r="A150" s="1489"/>
      <c r="B150" s="1494"/>
      <c r="C150" s="1494"/>
      <c r="D150" s="1494" t="s">
        <v>225</v>
      </c>
      <c r="E150" s="1494" t="s">
        <v>398</v>
      </c>
      <c r="F150" s="1494" t="s">
        <v>398</v>
      </c>
      <c r="G150" s="1494" t="s">
        <v>398</v>
      </c>
      <c r="H150" s="1494" t="s">
        <v>398</v>
      </c>
      <c r="I150" s="1494" t="s">
        <v>398</v>
      </c>
      <c r="J150" s="1494"/>
      <c r="K150" s="1494"/>
      <c r="L150" s="1494" t="s">
        <v>483</v>
      </c>
    </row>
    <row r="151" spans="1:13" ht="23.1" customHeight="1" x14ac:dyDescent="0.25">
      <c r="A151" s="1370">
        <v>39</v>
      </c>
      <c r="B151" s="736" t="s">
        <v>2532</v>
      </c>
      <c r="C151" s="683" t="s">
        <v>795</v>
      </c>
      <c r="D151" s="870" t="s">
        <v>3305</v>
      </c>
      <c r="E151" s="910">
        <v>700000</v>
      </c>
      <c r="F151" s="907" t="s">
        <v>1139</v>
      </c>
      <c r="G151" s="910">
        <v>700000</v>
      </c>
      <c r="H151" s="910">
        <v>700000</v>
      </c>
      <c r="I151" s="907">
        <v>700000</v>
      </c>
      <c r="J151" s="870" t="s">
        <v>2534</v>
      </c>
      <c r="K151" s="870" t="s">
        <v>798</v>
      </c>
      <c r="L151" s="870" t="s">
        <v>691</v>
      </c>
    </row>
    <row r="152" spans="1:13" ht="23.1" customHeight="1" x14ac:dyDescent="0.25">
      <c r="A152" s="1371"/>
      <c r="B152" s="737" t="s">
        <v>3307</v>
      </c>
      <c r="C152" s="708" t="s">
        <v>801</v>
      </c>
      <c r="D152" s="862" t="s">
        <v>3226</v>
      </c>
      <c r="E152" s="900"/>
      <c r="F152" s="862"/>
      <c r="G152" s="900"/>
      <c r="H152" s="900"/>
      <c r="I152" s="862"/>
      <c r="J152" s="862" t="s">
        <v>639</v>
      </c>
      <c r="K152" s="862" t="s">
        <v>799</v>
      </c>
      <c r="L152" s="862"/>
      <c r="M152" s="865" t="s">
        <v>225</v>
      </c>
    </row>
    <row r="153" spans="1:13" ht="23.1" customHeight="1" x14ac:dyDescent="0.25">
      <c r="A153" s="1372"/>
      <c r="B153" s="740" t="s">
        <v>3308</v>
      </c>
      <c r="C153" s="878" t="s">
        <v>802</v>
      </c>
      <c r="D153" s="878" t="s">
        <v>3225</v>
      </c>
      <c r="E153" s="902"/>
      <c r="F153" s="878"/>
      <c r="G153" s="902"/>
      <c r="H153" s="902"/>
      <c r="I153" s="878"/>
      <c r="J153" s="878" t="s">
        <v>797</v>
      </c>
      <c r="K153" s="878" t="s">
        <v>800</v>
      </c>
      <c r="L153" s="878"/>
    </row>
    <row r="154" spans="1:13" ht="23.1" customHeight="1" x14ac:dyDescent="0.25">
      <c r="A154" s="1370">
        <v>40</v>
      </c>
      <c r="B154" s="736" t="s">
        <v>2533</v>
      </c>
      <c r="C154" s="683" t="s">
        <v>795</v>
      </c>
      <c r="D154" s="870" t="s">
        <v>3250</v>
      </c>
      <c r="E154" s="910" t="s">
        <v>1139</v>
      </c>
      <c r="F154" s="907">
        <v>500000</v>
      </c>
      <c r="G154" s="910">
        <v>500000</v>
      </c>
      <c r="H154" s="910">
        <v>500000</v>
      </c>
      <c r="I154" s="907">
        <v>500000</v>
      </c>
      <c r="J154" s="870" t="s">
        <v>2534</v>
      </c>
      <c r="K154" s="870" t="s">
        <v>798</v>
      </c>
      <c r="L154" s="870" t="s">
        <v>691</v>
      </c>
    </row>
    <row r="155" spans="1:13" ht="23.1" customHeight="1" x14ac:dyDescent="0.25">
      <c r="A155" s="1371"/>
      <c r="B155" s="1231" t="s">
        <v>3309</v>
      </c>
      <c r="C155" s="708" t="s">
        <v>801</v>
      </c>
      <c r="D155" s="862" t="s">
        <v>3226</v>
      </c>
      <c r="E155" s="900"/>
      <c r="F155" s="862"/>
      <c r="G155" s="900"/>
      <c r="H155" s="900"/>
      <c r="I155" s="862"/>
      <c r="J155" s="862" t="s">
        <v>639</v>
      </c>
      <c r="K155" s="862" t="s">
        <v>799</v>
      </c>
      <c r="L155" s="862"/>
      <c r="M155" s="865" t="s">
        <v>225</v>
      </c>
    </row>
    <row r="156" spans="1:13" ht="23.1" customHeight="1" x14ac:dyDescent="0.25">
      <c r="A156" s="1372"/>
      <c r="B156" s="740" t="s">
        <v>3308</v>
      </c>
      <c r="C156" s="878" t="s">
        <v>802</v>
      </c>
      <c r="D156" s="878" t="s">
        <v>3225</v>
      </c>
      <c r="E156" s="902"/>
      <c r="F156" s="878"/>
      <c r="G156" s="902"/>
      <c r="H156" s="902"/>
      <c r="I156" s="878"/>
      <c r="J156" s="878" t="s">
        <v>797</v>
      </c>
      <c r="K156" s="878" t="s">
        <v>800</v>
      </c>
      <c r="L156" s="878"/>
    </row>
    <row r="157" spans="1:13" ht="23.1" customHeight="1" x14ac:dyDescent="0.25">
      <c r="A157" s="1370">
        <v>41</v>
      </c>
      <c r="B157" s="736" t="s">
        <v>2533</v>
      </c>
      <c r="C157" s="683" t="s">
        <v>795</v>
      </c>
      <c r="D157" s="870" t="s">
        <v>3250</v>
      </c>
      <c r="E157" s="910" t="s">
        <v>1139</v>
      </c>
      <c r="F157" s="907">
        <v>500000</v>
      </c>
      <c r="G157" s="910">
        <v>500000</v>
      </c>
      <c r="H157" s="910">
        <v>500000</v>
      </c>
      <c r="I157" s="907">
        <v>500000</v>
      </c>
      <c r="J157" s="870" t="s">
        <v>2534</v>
      </c>
      <c r="K157" s="870" t="s">
        <v>798</v>
      </c>
      <c r="L157" s="870" t="s">
        <v>691</v>
      </c>
    </row>
    <row r="158" spans="1:13" ht="23.1" customHeight="1" x14ac:dyDescent="0.25">
      <c r="A158" s="1371"/>
      <c r="B158" s="1231" t="s">
        <v>3309</v>
      </c>
      <c r="C158" s="708" t="s">
        <v>801</v>
      </c>
      <c r="D158" s="862" t="s">
        <v>3226</v>
      </c>
      <c r="E158" s="900"/>
      <c r="F158" s="862"/>
      <c r="G158" s="900"/>
      <c r="H158" s="900"/>
      <c r="I158" s="862"/>
      <c r="J158" s="862" t="s">
        <v>639</v>
      </c>
      <c r="K158" s="862" t="s">
        <v>799</v>
      </c>
      <c r="L158" s="862"/>
      <c r="M158" s="865" t="s">
        <v>225</v>
      </c>
    </row>
    <row r="159" spans="1:13" ht="23.1" customHeight="1" x14ac:dyDescent="0.25">
      <c r="A159" s="1372"/>
      <c r="B159" s="740" t="s">
        <v>3310</v>
      </c>
      <c r="C159" s="878" t="s">
        <v>802</v>
      </c>
      <c r="D159" s="878" t="s">
        <v>3225</v>
      </c>
      <c r="E159" s="902"/>
      <c r="F159" s="878"/>
      <c r="G159" s="902"/>
      <c r="H159" s="902"/>
      <c r="I159" s="878"/>
      <c r="J159" s="878" t="s">
        <v>797</v>
      </c>
      <c r="K159" s="878" t="s">
        <v>800</v>
      </c>
      <c r="L159" s="878"/>
    </row>
    <row r="160" spans="1:13" ht="23.1" customHeight="1" x14ac:dyDescent="0.25">
      <c r="A160" s="1370">
        <v>42</v>
      </c>
      <c r="B160" s="736" t="s">
        <v>2533</v>
      </c>
      <c r="C160" s="683" t="s">
        <v>795</v>
      </c>
      <c r="D160" s="870" t="s">
        <v>3311</v>
      </c>
      <c r="E160" s="910" t="s">
        <v>1139</v>
      </c>
      <c r="F160" s="907" t="s">
        <v>1139</v>
      </c>
      <c r="G160" s="910" t="s">
        <v>1139</v>
      </c>
      <c r="H160" s="910">
        <v>1200000</v>
      </c>
      <c r="I160" s="907">
        <v>1200000</v>
      </c>
      <c r="J160" s="870" t="s">
        <v>2534</v>
      </c>
      <c r="K160" s="870" t="s">
        <v>798</v>
      </c>
      <c r="L160" s="870" t="s">
        <v>691</v>
      </c>
    </row>
    <row r="161" spans="1:13" ht="23.1" customHeight="1" x14ac:dyDescent="0.25">
      <c r="A161" s="1371"/>
      <c r="B161" s="1231" t="s">
        <v>3309</v>
      </c>
      <c r="C161" s="708" t="s">
        <v>801</v>
      </c>
      <c r="D161" s="862" t="s">
        <v>3312</v>
      </c>
      <c r="E161" s="900"/>
      <c r="F161" s="862"/>
      <c r="G161" s="900"/>
      <c r="H161" s="900"/>
      <c r="I161" s="862"/>
      <c r="J161" s="862" t="s">
        <v>639</v>
      </c>
      <c r="K161" s="862" t="s">
        <v>799</v>
      </c>
      <c r="L161" s="862"/>
      <c r="M161" s="865" t="s">
        <v>225</v>
      </c>
    </row>
    <row r="162" spans="1:13" ht="23.1" customHeight="1" x14ac:dyDescent="0.25">
      <c r="A162" s="1372"/>
      <c r="B162" s="740" t="s">
        <v>3717</v>
      </c>
      <c r="C162" s="878" t="s">
        <v>802</v>
      </c>
      <c r="D162" s="878" t="s">
        <v>3225</v>
      </c>
      <c r="E162" s="902"/>
      <c r="F162" s="878"/>
      <c r="G162" s="902"/>
      <c r="H162" s="902"/>
      <c r="I162" s="878"/>
      <c r="J162" s="878" t="s">
        <v>797</v>
      </c>
      <c r="K162" s="878" t="s">
        <v>800</v>
      </c>
      <c r="L162" s="878"/>
    </row>
    <row r="163" spans="1:13" s="863" customFormat="1" ht="23.1" customHeight="1" x14ac:dyDescent="0.25">
      <c r="A163" s="1370">
        <v>43</v>
      </c>
      <c r="B163" s="742" t="s">
        <v>2532</v>
      </c>
      <c r="C163" s="683" t="s">
        <v>795</v>
      </c>
      <c r="D163" s="870" t="s">
        <v>3339</v>
      </c>
      <c r="E163" s="910" t="s">
        <v>1139</v>
      </c>
      <c r="F163" s="907" t="s">
        <v>1139</v>
      </c>
      <c r="G163" s="910" t="s">
        <v>1139</v>
      </c>
      <c r="H163" s="910">
        <v>500000</v>
      </c>
      <c r="I163" s="907">
        <v>500000</v>
      </c>
      <c r="J163" s="870" t="s">
        <v>2534</v>
      </c>
      <c r="K163" s="870" t="s">
        <v>798</v>
      </c>
      <c r="L163" s="870" t="s">
        <v>691</v>
      </c>
      <c r="M163" s="894"/>
    </row>
    <row r="164" spans="1:13" s="863" customFormat="1" ht="23.1" customHeight="1" x14ac:dyDescent="0.25">
      <c r="A164" s="1371"/>
      <c r="B164" s="743" t="s">
        <v>3313</v>
      </c>
      <c r="C164" s="708" t="s">
        <v>801</v>
      </c>
      <c r="D164" s="862" t="s">
        <v>3315</v>
      </c>
      <c r="E164" s="900"/>
      <c r="F164" s="862"/>
      <c r="G164" s="900"/>
      <c r="H164" s="900"/>
      <c r="I164" s="862"/>
      <c r="J164" s="862" t="s">
        <v>639</v>
      </c>
      <c r="K164" s="862" t="s">
        <v>799</v>
      </c>
      <c r="L164" s="862"/>
      <c r="M164" s="894"/>
    </row>
    <row r="165" spans="1:13" s="863" customFormat="1" ht="23.1" customHeight="1" x14ac:dyDescent="0.25">
      <c r="A165" s="1372"/>
      <c r="B165" s="744" t="s">
        <v>3314</v>
      </c>
      <c r="C165" s="878" t="s">
        <v>802</v>
      </c>
      <c r="D165" s="878" t="s">
        <v>3225</v>
      </c>
      <c r="E165" s="902"/>
      <c r="F165" s="878"/>
      <c r="G165" s="902"/>
      <c r="H165" s="902"/>
      <c r="I165" s="878"/>
      <c r="J165" s="878" t="s">
        <v>797</v>
      </c>
      <c r="K165" s="878" t="s">
        <v>800</v>
      </c>
      <c r="L165" s="878"/>
      <c r="M165" s="894"/>
    </row>
    <row r="166" spans="1:13" s="863" customFormat="1" ht="23.1" customHeight="1" x14ac:dyDescent="0.25">
      <c r="A166" s="1371">
        <v>44</v>
      </c>
      <c r="B166" s="1233" t="s">
        <v>2533</v>
      </c>
      <c r="C166" s="683" t="s">
        <v>795</v>
      </c>
      <c r="D166" s="870" t="s">
        <v>3250</v>
      </c>
      <c r="E166" s="910" t="s">
        <v>1139</v>
      </c>
      <c r="F166" s="907">
        <v>700000</v>
      </c>
      <c r="G166" s="910">
        <v>700000</v>
      </c>
      <c r="H166" s="910">
        <v>700000</v>
      </c>
      <c r="I166" s="907" t="s">
        <v>1139</v>
      </c>
      <c r="J166" s="870" t="s">
        <v>2534</v>
      </c>
      <c r="K166" s="870" t="s">
        <v>798</v>
      </c>
      <c r="L166" s="870" t="s">
        <v>691</v>
      </c>
      <c r="M166" s="894"/>
    </row>
    <row r="167" spans="1:13" s="863" customFormat="1" ht="23.1" customHeight="1" x14ac:dyDescent="0.25">
      <c r="A167" s="1371"/>
      <c r="B167" s="1234" t="s">
        <v>3111</v>
      </c>
      <c r="C167" s="708" t="s">
        <v>801</v>
      </c>
      <c r="D167" s="862" t="s">
        <v>3316</v>
      </c>
      <c r="E167" s="900"/>
      <c r="F167" s="862"/>
      <c r="G167" s="900"/>
      <c r="H167" s="900"/>
      <c r="I167" s="862"/>
      <c r="J167" s="862" t="s">
        <v>639</v>
      </c>
      <c r="K167" s="862" t="s">
        <v>799</v>
      </c>
      <c r="L167" s="862"/>
      <c r="M167" s="894"/>
    </row>
    <row r="168" spans="1:13" ht="23.1" customHeight="1" x14ac:dyDescent="0.25">
      <c r="A168" s="1372"/>
      <c r="B168" s="744" t="s">
        <v>3323</v>
      </c>
      <c r="C168" s="878" t="s">
        <v>802</v>
      </c>
      <c r="D168" s="878" t="s">
        <v>3225</v>
      </c>
      <c r="E168" s="902"/>
      <c r="F168" s="878"/>
      <c r="G168" s="902"/>
      <c r="H168" s="902"/>
      <c r="I168" s="878"/>
      <c r="J168" s="878" t="s">
        <v>797</v>
      </c>
      <c r="K168" s="878" t="s">
        <v>800</v>
      </c>
      <c r="L168" s="1600">
        <v>53</v>
      </c>
    </row>
    <row r="169" spans="1:13" ht="23.1" customHeight="1" x14ac:dyDescent="0.25">
      <c r="A169" s="1484"/>
      <c r="B169" s="1491"/>
      <c r="C169" s="1491"/>
      <c r="D169" s="1492" t="s">
        <v>396</v>
      </c>
      <c r="E169" s="1834" t="s">
        <v>397</v>
      </c>
      <c r="F169" s="1835"/>
      <c r="G169" s="1835"/>
      <c r="H169" s="1835"/>
      <c r="I169" s="1836"/>
      <c r="J169" s="1492" t="s">
        <v>399</v>
      </c>
      <c r="K169" s="1492" t="s">
        <v>401</v>
      </c>
      <c r="L169" s="1492" t="s">
        <v>403</v>
      </c>
    </row>
    <row r="170" spans="1:13" ht="23.1" customHeight="1" x14ac:dyDescent="0.25">
      <c r="A170" s="1487" t="s">
        <v>394</v>
      </c>
      <c r="B170" s="1493" t="s">
        <v>129</v>
      </c>
      <c r="C170" s="1493" t="s">
        <v>395</v>
      </c>
      <c r="D170" s="1493" t="s">
        <v>404</v>
      </c>
      <c r="E170" s="1492">
        <v>2561</v>
      </c>
      <c r="F170" s="1492">
        <v>2562</v>
      </c>
      <c r="G170" s="1492">
        <v>2563</v>
      </c>
      <c r="H170" s="1492">
        <v>2564</v>
      </c>
      <c r="I170" s="1492">
        <v>2565</v>
      </c>
      <c r="J170" s="1493" t="s">
        <v>400</v>
      </c>
      <c r="K170" s="1493" t="s">
        <v>402</v>
      </c>
      <c r="L170" s="1493" t="s">
        <v>482</v>
      </c>
    </row>
    <row r="171" spans="1:13" ht="23.1" customHeight="1" x14ac:dyDescent="0.25">
      <c r="A171" s="1489"/>
      <c r="B171" s="1494"/>
      <c r="C171" s="1494"/>
      <c r="D171" s="1494" t="s">
        <v>405</v>
      </c>
      <c r="E171" s="1494" t="s">
        <v>398</v>
      </c>
      <c r="F171" s="1494" t="s">
        <v>398</v>
      </c>
      <c r="G171" s="1494" t="s">
        <v>398</v>
      </c>
      <c r="H171" s="1494" t="s">
        <v>398</v>
      </c>
      <c r="I171" s="1494" t="s">
        <v>398</v>
      </c>
      <c r="J171" s="1494"/>
      <c r="K171" s="1494"/>
      <c r="L171" s="1494" t="s">
        <v>483</v>
      </c>
    </row>
    <row r="172" spans="1:13" s="863" customFormat="1" ht="23.1" customHeight="1" x14ac:dyDescent="0.25">
      <c r="A172" s="1371">
        <v>45</v>
      </c>
      <c r="B172" s="1233" t="s">
        <v>2533</v>
      </c>
      <c r="C172" s="683" t="s">
        <v>795</v>
      </c>
      <c r="D172" s="870" t="s">
        <v>3250</v>
      </c>
      <c r="E172" s="910" t="s">
        <v>1139</v>
      </c>
      <c r="F172" s="907" t="s">
        <v>1139</v>
      </c>
      <c r="G172" s="910">
        <v>500000</v>
      </c>
      <c r="H172" s="910">
        <v>500000</v>
      </c>
      <c r="I172" s="907">
        <v>500000</v>
      </c>
      <c r="J172" s="870" t="s">
        <v>2534</v>
      </c>
      <c r="K172" s="870" t="s">
        <v>798</v>
      </c>
      <c r="L172" s="870" t="s">
        <v>691</v>
      </c>
      <c r="M172" s="894"/>
    </row>
    <row r="173" spans="1:13" s="863" customFormat="1" ht="23.1" customHeight="1" x14ac:dyDescent="0.25">
      <c r="A173" s="1371"/>
      <c r="B173" s="743" t="s">
        <v>3317</v>
      </c>
      <c r="C173" s="708" t="s">
        <v>801</v>
      </c>
      <c r="D173" s="862" t="s">
        <v>3269</v>
      </c>
      <c r="E173" s="900"/>
      <c r="F173" s="862"/>
      <c r="G173" s="900"/>
      <c r="H173" s="900"/>
      <c r="I173" s="862"/>
      <c r="J173" s="862" t="s">
        <v>639</v>
      </c>
      <c r="K173" s="862" t="s">
        <v>799</v>
      </c>
      <c r="L173" s="862"/>
      <c r="M173" s="894"/>
    </row>
    <row r="174" spans="1:13" ht="23.1" customHeight="1" x14ac:dyDescent="0.25">
      <c r="A174" s="1372"/>
      <c r="B174" s="744" t="s">
        <v>3318</v>
      </c>
      <c r="C174" s="878" t="s">
        <v>802</v>
      </c>
      <c r="D174" s="878" t="s">
        <v>3225</v>
      </c>
      <c r="E174" s="902"/>
      <c r="F174" s="878"/>
      <c r="G174" s="902"/>
      <c r="H174" s="902"/>
      <c r="I174" s="878"/>
      <c r="J174" s="878" t="s">
        <v>797</v>
      </c>
      <c r="K174" s="878" t="s">
        <v>800</v>
      </c>
      <c r="L174" s="878"/>
    </row>
    <row r="175" spans="1:13" s="863" customFormat="1" ht="23.1" customHeight="1" x14ac:dyDescent="0.25">
      <c r="A175" s="1371">
        <v>46</v>
      </c>
      <c r="B175" s="1233" t="s">
        <v>2533</v>
      </c>
      <c r="C175" s="683" t="s">
        <v>795</v>
      </c>
      <c r="D175" s="870" t="s">
        <v>3250</v>
      </c>
      <c r="E175" s="910" t="s">
        <v>1139</v>
      </c>
      <c r="F175" s="907" t="s">
        <v>1139</v>
      </c>
      <c r="G175" s="910" t="s">
        <v>1139</v>
      </c>
      <c r="H175" s="910">
        <v>500000</v>
      </c>
      <c r="I175" s="907">
        <v>500000</v>
      </c>
      <c r="J175" s="870" t="s">
        <v>2534</v>
      </c>
      <c r="K175" s="870" t="s">
        <v>798</v>
      </c>
      <c r="L175" s="870" t="s">
        <v>691</v>
      </c>
      <c r="M175" s="894"/>
    </row>
    <row r="176" spans="1:13" s="863" customFormat="1" ht="23.1" customHeight="1" x14ac:dyDescent="0.25">
      <c r="A176" s="1371"/>
      <c r="B176" s="743" t="s">
        <v>3319</v>
      </c>
      <c r="C176" s="708" t="s">
        <v>801</v>
      </c>
      <c r="D176" s="862" t="s">
        <v>3321</v>
      </c>
      <c r="E176" s="900"/>
      <c r="F176" s="862"/>
      <c r="G176" s="900"/>
      <c r="H176" s="900"/>
      <c r="I176" s="862"/>
      <c r="J176" s="862" t="s">
        <v>639</v>
      </c>
      <c r="K176" s="862" t="s">
        <v>799</v>
      </c>
      <c r="L176" s="862"/>
      <c r="M176" s="894"/>
    </row>
    <row r="177" spans="1:13" ht="23.1" customHeight="1" x14ac:dyDescent="0.25">
      <c r="A177" s="1372"/>
      <c r="B177" s="744" t="s">
        <v>3320</v>
      </c>
      <c r="C177" s="878" t="s">
        <v>802</v>
      </c>
      <c r="D177" s="878" t="s">
        <v>3225</v>
      </c>
      <c r="E177" s="902"/>
      <c r="F177" s="878"/>
      <c r="G177" s="902"/>
      <c r="H177" s="902"/>
      <c r="I177" s="878"/>
      <c r="J177" s="878" t="s">
        <v>797</v>
      </c>
      <c r="K177" s="878" t="s">
        <v>800</v>
      </c>
      <c r="L177" s="878"/>
    </row>
    <row r="178" spans="1:13" s="863" customFormat="1" ht="23.1" customHeight="1" x14ac:dyDescent="0.25">
      <c r="A178" s="1371">
        <v>47</v>
      </c>
      <c r="B178" s="1233" t="s">
        <v>2532</v>
      </c>
      <c r="C178" s="683" t="s">
        <v>795</v>
      </c>
      <c r="D178" s="1666" t="s">
        <v>3283</v>
      </c>
      <c r="E178" s="910" t="s">
        <v>1139</v>
      </c>
      <c r="F178" s="907" t="s">
        <v>1139</v>
      </c>
      <c r="G178" s="910">
        <v>500000</v>
      </c>
      <c r="H178" s="910">
        <v>500000</v>
      </c>
      <c r="I178" s="907">
        <v>500000</v>
      </c>
      <c r="J178" s="870" t="s">
        <v>2534</v>
      </c>
      <c r="K178" s="870" t="s">
        <v>798</v>
      </c>
      <c r="L178" s="870" t="s">
        <v>691</v>
      </c>
      <c r="M178" s="894"/>
    </row>
    <row r="179" spans="1:13" s="863" customFormat="1" ht="23.1" customHeight="1" x14ac:dyDescent="0.25">
      <c r="A179" s="1371"/>
      <c r="B179" s="743" t="s">
        <v>4188</v>
      </c>
      <c r="C179" s="708" t="s">
        <v>801</v>
      </c>
      <c r="D179" s="862" t="s">
        <v>3226</v>
      </c>
      <c r="E179" s="900"/>
      <c r="F179" s="862"/>
      <c r="G179" s="900"/>
      <c r="H179" s="900"/>
      <c r="I179" s="862"/>
      <c r="J179" s="862" t="s">
        <v>639</v>
      </c>
      <c r="K179" s="862" t="s">
        <v>799</v>
      </c>
      <c r="L179" s="862"/>
      <c r="M179" s="894"/>
    </row>
    <row r="180" spans="1:13" ht="23.1" customHeight="1" x14ac:dyDescent="0.25">
      <c r="A180" s="1372"/>
      <c r="B180" s="744" t="s">
        <v>3322</v>
      </c>
      <c r="C180" s="878" t="s">
        <v>802</v>
      </c>
      <c r="D180" s="878" t="s">
        <v>3225</v>
      </c>
      <c r="E180" s="902"/>
      <c r="F180" s="878"/>
      <c r="G180" s="902"/>
      <c r="H180" s="902"/>
      <c r="I180" s="878"/>
      <c r="J180" s="878" t="s">
        <v>797</v>
      </c>
      <c r="K180" s="878" t="s">
        <v>800</v>
      </c>
      <c r="L180" s="878"/>
    </row>
    <row r="181" spans="1:13" s="863" customFormat="1" ht="23.1" customHeight="1" x14ac:dyDescent="0.25">
      <c r="A181" s="1371">
        <v>48</v>
      </c>
      <c r="B181" s="1233" t="s">
        <v>2533</v>
      </c>
      <c r="C181" s="683" t="s">
        <v>795</v>
      </c>
      <c r="D181" s="870" t="s">
        <v>3250</v>
      </c>
      <c r="E181" s="910" t="s">
        <v>1139</v>
      </c>
      <c r="F181" s="907">
        <v>1000000</v>
      </c>
      <c r="G181" s="910">
        <v>1000000</v>
      </c>
      <c r="H181" s="910">
        <v>1000000</v>
      </c>
      <c r="I181" s="907">
        <v>1000000</v>
      </c>
      <c r="J181" s="870" t="s">
        <v>2534</v>
      </c>
      <c r="K181" s="870" t="s">
        <v>798</v>
      </c>
      <c r="L181" s="870" t="s">
        <v>691</v>
      </c>
      <c r="M181" s="894"/>
    </row>
    <row r="182" spans="1:13" s="863" customFormat="1" ht="23.1" customHeight="1" x14ac:dyDescent="0.25">
      <c r="A182" s="1371"/>
      <c r="B182" s="1232" t="s">
        <v>3324</v>
      </c>
      <c r="C182" s="708" t="s">
        <v>801</v>
      </c>
      <c r="D182" s="862" t="s">
        <v>3325</v>
      </c>
      <c r="E182" s="900"/>
      <c r="F182" s="862"/>
      <c r="G182" s="900"/>
      <c r="H182" s="900"/>
      <c r="I182" s="862"/>
      <c r="J182" s="862" t="s">
        <v>639</v>
      </c>
      <c r="K182" s="862" t="s">
        <v>799</v>
      </c>
      <c r="L182" s="862"/>
      <c r="M182" s="894"/>
    </row>
    <row r="183" spans="1:13" ht="23.1" customHeight="1" x14ac:dyDescent="0.25">
      <c r="A183" s="1372"/>
      <c r="B183" s="744" t="s">
        <v>3322</v>
      </c>
      <c r="C183" s="878" t="s">
        <v>802</v>
      </c>
      <c r="D183" s="878" t="s">
        <v>3225</v>
      </c>
      <c r="E183" s="902"/>
      <c r="F183" s="878"/>
      <c r="G183" s="902"/>
      <c r="H183" s="902"/>
      <c r="I183" s="878"/>
      <c r="J183" s="878" t="s">
        <v>797</v>
      </c>
      <c r="K183" s="878" t="s">
        <v>800</v>
      </c>
      <c r="L183" s="878"/>
    </row>
    <row r="184" spans="1:13" s="863" customFormat="1" ht="23.1" customHeight="1" x14ac:dyDescent="0.25">
      <c r="A184" s="1371">
        <v>49</v>
      </c>
      <c r="B184" s="1233" t="s">
        <v>2533</v>
      </c>
      <c r="C184" s="683" t="s">
        <v>795</v>
      </c>
      <c r="D184" s="870" t="s">
        <v>3250</v>
      </c>
      <c r="E184" s="910" t="s">
        <v>1139</v>
      </c>
      <c r="F184" s="907">
        <v>1000000</v>
      </c>
      <c r="G184" s="910">
        <v>1000000</v>
      </c>
      <c r="H184" s="910">
        <v>1000000</v>
      </c>
      <c r="I184" s="907">
        <v>1000000</v>
      </c>
      <c r="J184" s="870" t="s">
        <v>2534</v>
      </c>
      <c r="K184" s="870" t="s">
        <v>798</v>
      </c>
      <c r="L184" s="870" t="s">
        <v>691</v>
      </c>
      <c r="M184" s="894"/>
    </row>
    <row r="185" spans="1:13" s="863" customFormat="1" ht="23.1" customHeight="1" x14ac:dyDescent="0.25">
      <c r="A185" s="1371"/>
      <c r="B185" s="1232" t="s">
        <v>3326</v>
      </c>
      <c r="C185" s="708" t="s">
        <v>801</v>
      </c>
      <c r="D185" s="862" t="s">
        <v>3325</v>
      </c>
      <c r="E185" s="900"/>
      <c r="F185" s="862"/>
      <c r="G185" s="900"/>
      <c r="H185" s="900"/>
      <c r="I185" s="862"/>
      <c r="J185" s="862" t="s">
        <v>639</v>
      </c>
      <c r="K185" s="862" t="s">
        <v>799</v>
      </c>
      <c r="L185" s="862"/>
      <c r="M185" s="894"/>
    </row>
    <row r="186" spans="1:13" ht="23.1" customHeight="1" x14ac:dyDescent="0.25">
      <c r="A186" s="1372"/>
      <c r="B186" s="744" t="s">
        <v>3322</v>
      </c>
      <c r="C186" s="878" t="s">
        <v>802</v>
      </c>
      <c r="D186" s="878" t="s">
        <v>3225</v>
      </c>
      <c r="E186" s="902"/>
      <c r="F186" s="878"/>
      <c r="G186" s="902"/>
      <c r="H186" s="902"/>
      <c r="I186" s="878"/>
      <c r="J186" s="878" t="s">
        <v>797</v>
      </c>
      <c r="K186" s="878" t="s">
        <v>800</v>
      </c>
      <c r="L186" s="878"/>
    </row>
    <row r="187" spans="1:13" s="863" customFormat="1" ht="23.1" customHeight="1" x14ac:dyDescent="0.25">
      <c r="A187" s="1371">
        <v>50</v>
      </c>
      <c r="B187" s="1233" t="s">
        <v>2532</v>
      </c>
      <c r="C187" s="683" t="s">
        <v>795</v>
      </c>
      <c r="D187" s="870" t="s">
        <v>3305</v>
      </c>
      <c r="E187" s="910" t="s">
        <v>1139</v>
      </c>
      <c r="F187" s="907" t="s">
        <v>1139</v>
      </c>
      <c r="G187" s="910" t="s">
        <v>1139</v>
      </c>
      <c r="H187" s="910">
        <v>1500000</v>
      </c>
      <c r="I187" s="907">
        <v>1500000</v>
      </c>
      <c r="J187" s="870" t="s">
        <v>2534</v>
      </c>
      <c r="K187" s="870" t="s">
        <v>798</v>
      </c>
      <c r="L187" s="870" t="s">
        <v>691</v>
      </c>
      <c r="M187" s="894"/>
    </row>
    <row r="188" spans="1:13" s="863" customFormat="1" ht="23.1" customHeight="1" x14ac:dyDescent="0.25">
      <c r="A188" s="1371"/>
      <c r="B188" s="743" t="s">
        <v>3327</v>
      </c>
      <c r="C188" s="708" t="s">
        <v>801</v>
      </c>
      <c r="D188" s="862" t="s">
        <v>3232</v>
      </c>
      <c r="E188" s="900"/>
      <c r="F188" s="862"/>
      <c r="G188" s="900"/>
      <c r="H188" s="900"/>
      <c r="I188" s="862"/>
      <c r="J188" s="862" t="s">
        <v>639</v>
      </c>
      <c r="K188" s="862" t="s">
        <v>799</v>
      </c>
      <c r="L188" s="862"/>
      <c r="M188" s="894"/>
    </row>
    <row r="189" spans="1:13" ht="23.1" customHeight="1" x14ac:dyDescent="0.25">
      <c r="A189" s="1372"/>
      <c r="B189" s="744" t="s">
        <v>3328</v>
      </c>
      <c r="C189" s="878" t="s">
        <v>802</v>
      </c>
      <c r="D189" s="878" t="s">
        <v>3225</v>
      </c>
      <c r="E189" s="902"/>
      <c r="F189" s="878"/>
      <c r="G189" s="902"/>
      <c r="H189" s="902"/>
      <c r="I189" s="878"/>
      <c r="J189" s="878" t="s">
        <v>797</v>
      </c>
      <c r="K189" s="878" t="s">
        <v>800</v>
      </c>
      <c r="L189" s="1600">
        <v>54</v>
      </c>
    </row>
    <row r="190" spans="1:13" ht="23.1" customHeight="1" x14ac:dyDescent="0.25">
      <c r="A190" s="1484"/>
      <c r="B190" s="1491"/>
      <c r="C190" s="1491"/>
      <c r="D190" s="1492" t="s">
        <v>396</v>
      </c>
      <c r="E190" s="1834" t="s">
        <v>397</v>
      </c>
      <c r="F190" s="1835"/>
      <c r="G190" s="1835"/>
      <c r="H190" s="1835"/>
      <c r="I190" s="1836"/>
      <c r="J190" s="1492" t="s">
        <v>399</v>
      </c>
      <c r="K190" s="1492" t="s">
        <v>401</v>
      </c>
      <c r="L190" s="1492" t="s">
        <v>403</v>
      </c>
    </row>
    <row r="191" spans="1:13" ht="23.1" customHeight="1" x14ac:dyDescent="0.25">
      <c r="A191" s="1487" t="s">
        <v>394</v>
      </c>
      <c r="B191" s="1493" t="s">
        <v>129</v>
      </c>
      <c r="C191" s="1493" t="s">
        <v>395</v>
      </c>
      <c r="D191" s="1493" t="s">
        <v>404</v>
      </c>
      <c r="E191" s="1492">
        <v>2561</v>
      </c>
      <c r="F191" s="1492">
        <v>2562</v>
      </c>
      <c r="G191" s="1492">
        <v>2563</v>
      </c>
      <c r="H191" s="1492">
        <v>2564</v>
      </c>
      <c r="I191" s="1492">
        <v>2565</v>
      </c>
      <c r="J191" s="1493" t="s">
        <v>400</v>
      </c>
      <c r="K191" s="1493" t="s">
        <v>402</v>
      </c>
      <c r="L191" s="1493" t="s">
        <v>482</v>
      </c>
    </row>
    <row r="192" spans="1:13" ht="23.1" customHeight="1" x14ac:dyDescent="0.25">
      <c r="A192" s="1489"/>
      <c r="B192" s="1494"/>
      <c r="C192" s="1494"/>
      <c r="D192" s="1494" t="s">
        <v>405</v>
      </c>
      <c r="E192" s="1494" t="s">
        <v>398</v>
      </c>
      <c r="F192" s="1494" t="s">
        <v>398</v>
      </c>
      <c r="G192" s="1494" t="s">
        <v>398</v>
      </c>
      <c r="H192" s="1494" t="s">
        <v>398</v>
      </c>
      <c r="I192" s="1494" t="s">
        <v>398</v>
      </c>
      <c r="J192" s="1494"/>
      <c r="K192" s="1494"/>
      <c r="L192" s="1494" t="s">
        <v>483</v>
      </c>
    </row>
    <row r="193" spans="1:13" s="863" customFormat="1" ht="23.1" customHeight="1" x14ac:dyDescent="0.25">
      <c r="A193" s="1371">
        <v>51</v>
      </c>
      <c r="B193" s="1233" t="s">
        <v>2532</v>
      </c>
      <c r="C193" s="683" t="s">
        <v>795</v>
      </c>
      <c r="D193" s="870" t="s">
        <v>3305</v>
      </c>
      <c r="E193" s="910" t="s">
        <v>1139</v>
      </c>
      <c r="F193" s="907" t="s">
        <v>1139</v>
      </c>
      <c r="G193" s="910" t="s">
        <v>1139</v>
      </c>
      <c r="H193" s="910">
        <v>1500000</v>
      </c>
      <c r="I193" s="907">
        <v>1500000</v>
      </c>
      <c r="J193" s="870" t="s">
        <v>2534</v>
      </c>
      <c r="K193" s="870" t="s">
        <v>798</v>
      </c>
      <c r="L193" s="870" t="s">
        <v>691</v>
      </c>
      <c r="M193" s="894"/>
    </row>
    <row r="194" spans="1:13" s="863" customFormat="1" ht="23.1" customHeight="1" x14ac:dyDescent="0.25">
      <c r="A194" s="1371"/>
      <c r="B194" s="743" t="s">
        <v>3329</v>
      </c>
      <c r="C194" s="708" t="s">
        <v>801</v>
      </c>
      <c r="D194" s="862" t="s">
        <v>3232</v>
      </c>
      <c r="E194" s="900"/>
      <c r="F194" s="862"/>
      <c r="G194" s="900"/>
      <c r="H194" s="900"/>
      <c r="I194" s="862"/>
      <c r="J194" s="862" t="s">
        <v>639</v>
      </c>
      <c r="K194" s="862" t="s">
        <v>799</v>
      </c>
      <c r="L194" s="862"/>
      <c r="M194" s="894"/>
    </row>
    <row r="195" spans="1:13" ht="23.1" customHeight="1" x14ac:dyDescent="0.25">
      <c r="A195" s="1372"/>
      <c r="B195" s="744" t="s">
        <v>3322</v>
      </c>
      <c r="C195" s="878" t="s">
        <v>802</v>
      </c>
      <c r="D195" s="878" t="s">
        <v>3225</v>
      </c>
      <c r="E195" s="902"/>
      <c r="F195" s="878"/>
      <c r="G195" s="902"/>
      <c r="H195" s="902"/>
      <c r="I195" s="878"/>
      <c r="J195" s="878" t="s">
        <v>797</v>
      </c>
      <c r="K195" s="878" t="s">
        <v>800</v>
      </c>
      <c r="L195" s="878"/>
    </row>
    <row r="196" spans="1:13" s="863" customFormat="1" ht="23.1" customHeight="1" x14ac:dyDescent="0.25">
      <c r="A196" s="1371">
        <v>52</v>
      </c>
      <c r="B196" s="1233" t="s">
        <v>2533</v>
      </c>
      <c r="C196" s="683" t="s">
        <v>795</v>
      </c>
      <c r="D196" s="870" t="s">
        <v>3250</v>
      </c>
      <c r="E196" s="910" t="s">
        <v>1139</v>
      </c>
      <c r="F196" s="907" t="s">
        <v>1139</v>
      </c>
      <c r="G196" s="910">
        <v>1500000</v>
      </c>
      <c r="H196" s="910">
        <v>1500000</v>
      </c>
      <c r="I196" s="907">
        <v>1500000</v>
      </c>
      <c r="J196" s="870" t="s">
        <v>2534</v>
      </c>
      <c r="K196" s="870" t="s">
        <v>798</v>
      </c>
      <c r="L196" s="870" t="s">
        <v>691</v>
      </c>
      <c r="M196" s="894"/>
    </row>
    <row r="197" spans="1:13" s="863" customFormat="1" ht="23.1" customHeight="1" x14ac:dyDescent="0.25">
      <c r="A197" s="1371"/>
      <c r="B197" s="1232" t="s">
        <v>3344</v>
      </c>
      <c r="C197" s="708" t="s">
        <v>801</v>
      </c>
      <c r="D197" s="862" t="s">
        <v>3269</v>
      </c>
      <c r="E197" s="900" t="s">
        <v>225</v>
      </c>
      <c r="F197" s="862"/>
      <c r="G197" s="900"/>
      <c r="H197" s="900"/>
      <c r="I197" s="862"/>
      <c r="J197" s="862" t="s">
        <v>639</v>
      </c>
      <c r="K197" s="862" t="s">
        <v>799</v>
      </c>
      <c r="L197" s="862"/>
      <c r="M197" s="894"/>
    </row>
    <row r="198" spans="1:13" ht="23.1" customHeight="1" x14ac:dyDescent="0.25">
      <c r="A198" s="1372"/>
      <c r="B198" s="744" t="s">
        <v>3335</v>
      </c>
      <c r="C198" s="878" t="s">
        <v>802</v>
      </c>
      <c r="D198" s="878" t="s">
        <v>3225</v>
      </c>
      <c r="E198" s="902"/>
      <c r="F198" s="878"/>
      <c r="G198" s="902"/>
      <c r="H198" s="902"/>
      <c r="I198" s="878"/>
      <c r="J198" s="878" t="s">
        <v>797</v>
      </c>
      <c r="K198" s="878" t="s">
        <v>800</v>
      </c>
      <c r="L198" s="1600" t="s">
        <v>225</v>
      </c>
    </row>
    <row r="199" spans="1:13" s="863" customFormat="1" ht="23.1" customHeight="1" x14ac:dyDescent="0.25">
      <c r="A199" s="1371">
        <v>53</v>
      </c>
      <c r="B199" s="1233" t="s">
        <v>2533</v>
      </c>
      <c r="C199" s="683" t="s">
        <v>795</v>
      </c>
      <c r="D199" s="870" t="s">
        <v>3301</v>
      </c>
      <c r="E199" s="910" t="s">
        <v>1139</v>
      </c>
      <c r="F199" s="907">
        <v>1500000</v>
      </c>
      <c r="G199" s="910">
        <v>1500000</v>
      </c>
      <c r="H199" s="910">
        <v>1500000</v>
      </c>
      <c r="I199" s="907">
        <v>1500000</v>
      </c>
      <c r="J199" s="870" t="s">
        <v>2534</v>
      </c>
      <c r="K199" s="870" t="s">
        <v>798</v>
      </c>
      <c r="L199" s="870" t="s">
        <v>691</v>
      </c>
      <c r="M199" s="894"/>
    </row>
    <row r="200" spans="1:13" s="863" customFormat="1" ht="23.1" customHeight="1" x14ac:dyDescent="0.25">
      <c r="A200" s="1371"/>
      <c r="B200" s="1232" t="s">
        <v>3344</v>
      </c>
      <c r="C200" s="708" t="s">
        <v>801</v>
      </c>
      <c r="D200" s="862" t="s">
        <v>3325</v>
      </c>
      <c r="E200" s="900"/>
      <c r="F200" s="862"/>
      <c r="G200" s="900"/>
      <c r="H200" s="900"/>
      <c r="I200" s="862"/>
      <c r="J200" s="862" t="s">
        <v>639</v>
      </c>
      <c r="K200" s="862" t="s">
        <v>799</v>
      </c>
      <c r="L200" s="862"/>
      <c r="M200" s="894"/>
    </row>
    <row r="201" spans="1:13" ht="23.1" customHeight="1" x14ac:dyDescent="0.25">
      <c r="A201" s="1372"/>
      <c r="B201" s="744" t="s">
        <v>4207</v>
      </c>
      <c r="C201" s="878" t="s">
        <v>802</v>
      </c>
      <c r="D201" s="878" t="s">
        <v>3225</v>
      </c>
      <c r="E201" s="902"/>
      <c r="F201" s="878"/>
      <c r="G201" s="902"/>
      <c r="H201" s="902"/>
      <c r="I201" s="878"/>
      <c r="J201" s="878" t="s">
        <v>797</v>
      </c>
      <c r="K201" s="878" t="s">
        <v>800</v>
      </c>
      <c r="L201" s="878"/>
    </row>
    <row r="202" spans="1:13" s="863" customFormat="1" ht="23.1" customHeight="1" x14ac:dyDescent="0.25">
      <c r="A202" s="1371">
        <v>54</v>
      </c>
      <c r="B202" s="742" t="s">
        <v>2533</v>
      </c>
      <c r="C202" s="683" t="s">
        <v>795</v>
      </c>
      <c r="D202" s="870" t="s">
        <v>3301</v>
      </c>
      <c r="E202" s="910" t="s">
        <v>1139</v>
      </c>
      <c r="F202" s="907" t="s">
        <v>1139</v>
      </c>
      <c r="G202" s="910">
        <v>1500000</v>
      </c>
      <c r="H202" s="910">
        <v>1500000</v>
      </c>
      <c r="I202" s="907">
        <v>1500000</v>
      </c>
      <c r="J202" s="870" t="s">
        <v>2534</v>
      </c>
      <c r="K202" s="870" t="s">
        <v>798</v>
      </c>
      <c r="L202" s="870" t="s">
        <v>691</v>
      </c>
      <c r="M202" s="894"/>
    </row>
    <row r="203" spans="1:13" s="863" customFormat="1" ht="23.1" customHeight="1" x14ac:dyDescent="0.25">
      <c r="A203" s="1371"/>
      <c r="B203" s="743" t="s">
        <v>3327</v>
      </c>
      <c r="C203" s="708" t="s">
        <v>801</v>
      </c>
      <c r="D203" s="862" t="s">
        <v>3325</v>
      </c>
      <c r="E203" s="900"/>
      <c r="F203" s="862"/>
      <c r="G203" s="900"/>
      <c r="H203" s="900"/>
      <c r="I203" s="862"/>
      <c r="J203" s="862" t="s">
        <v>639</v>
      </c>
      <c r="K203" s="862" t="s">
        <v>799</v>
      </c>
      <c r="L203" s="862"/>
      <c r="M203" s="894"/>
    </row>
    <row r="204" spans="1:13" ht="23.1" customHeight="1" x14ac:dyDescent="0.25">
      <c r="A204" s="1372"/>
      <c r="B204" s="744" t="s">
        <v>3330</v>
      </c>
      <c r="C204" s="878" t="s">
        <v>802</v>
      </c>
      <c r="D204" s="878" t="s">
        <v>3225</v>
      </c>
      <c r="E204" s="902"/>
      <c r="F204" s="878"/>
      <c r="G204" s="902"/>
      <c r="H204" s="902"/>
      <c r="I204" s="878"/>
      <c r="J204" s="878" t="s">
        <v>797</v>
      </c>
      <c r="K204" s="878" t="s">
        <v>800</v>
      </c>
      <c r="L204" s="878"/>
    </row>
    <row r="205" spans="1:13" s="863" customFormat="1" ht="23.1" customHeight="1" x14ac:dyDescent="0.25">
      <c r="A205" s="1371">
        <v>55</v>
      </c>
      <c r="B205" s="1233" t="s">
        <v>2533</v>
      </c>
      <c r="C205" s="683" t="s">
        <v>795</v>
      </c>
      <c r="D205" s="870" t="s">
        <v>3250</v>
      </c>
      <c r="E205" s="910" t="s">
        <v>1139</v>
      </c>
      <c r="F205" s="907" t="s">
        <v>1139</v>
      </c>
      <c r="G205" s="910">
        <v>500000</v>
      </c>
      <c r="H205" s="910">
        <v>800000</v>
      </c>
      <c r="I205" s="907">
        <v>800000</v>
      </c>
      <c r="J205" s="870" t="s">
        <v>2534</v>
      </c>
      <c r="K205" s="870" t="s">
        <v>798</v>
      </c>
      <c r="L205" s="870" t="s">
        <v>691</v>
      </c>
      <c r="M205" s="894"/>
    </row>
    <row r="206" spans="1:13" s="863" customFormat="1" ht="23.1" customHeight="1" x14ac:dyDescent="0.25">
      <c r="A206" s="1371"/>
      <c r="B206" s="1232" t="s">
        <v>3331</v>
      </c>
      <c r="C206" s="708" t="s">
        <v>801</v>
      </c>
      <c r="D206" s="862" t="s">
        <v>3269</v>
      </c>
      <c r="E206" s="900"/>
      <c r="F206" s="862"/>
      <c r="G206" s="900"/>
      <c r="H206" s="900"/>
      <c r="I206" s="862"/>
      <c r="J206" s="862" t="s">
        <v>639</v>
      </c>
      <c r="K206" s="862" t="s">
        <v>799</v>
      </c>
      <c r="L206" s="862"/>
      <c r="M206" s="894"/>
    </row>
    <row r="207" spans="1:13" ht="23.1" customHeight="1" x14ac:dyDescent="0.25">
      <c r="A207" s="1372"/>
      <c r="B207" s="744" t="s">
        <v>3332</v>
      </c>
      <c r="C207" s="878" t="s">
        <v>802</v>
      </c>
      <c r="D207" s="878" t="s">
        <v>3225</v>
      </c>
      <c r="E207" s="902"/>
      <c r="F207" s="878"/>
      <c r="G207" s="902"/>
      <c r="H207" s="902"/>
      <c r="I207" s="878"/>
      <c r="J207" s="878" t="s">
        <v>797</v>
      </c>
      <c r="K207" s="878" t="s">
        <v>800</v>
      </c>
      <c r="L207" s="878"/>
    </row>
    <row r="208" spans="1:13" s="863" customFormat="1" ht="23.1" customHeight="1" x14ac:dyDescent="0.25">
      <c r="A208" s="1371">
        <v>56</v>
      </c>
      <c r="B208" s="742" t="s">
        <v>2533</v>
      </c>
      <c r="C208" s="683" t="s">
        <v>795</v>
      </c>
      <c r="D208" s="870" t="s">
        <v>3249</v>
      </c>
      <c r="E208" s="910" t="s">
        <v>1139</v>
      </c>
      <c r="F208" s="907" t="s">
        <v>1139</v>
      </c>
      <c r="G208" s="910">
        <v>1500000</v>
      </c>
      <c r="H208" s="910">
        <v>1500000</v>
      </c>
      <c r="I208" s="907">
        <v>1500000</v>
      </c>
      <c r="J208" s="870" t="s">
        <v>2534</v>
      </c>
      <c r="K208" s="870" t="s">
        <v>798</v>
      </c>
      <c r="L208" s="870" t="s">
        <v>691</v>
      </c>
      <c r="M208" s="894"/>
    </row>
    <row r="209" spans="1:13" s="863" customFormat="1" ht="23.1" customHeight="1" x14ac:dyDescent="0.25">
      <c r="A209" s="1371"/>
      <c r="B209" s="743" t="s">
        <v>3333</v>
      </c>
      <c r="C209" s="708" t="s">
        <v>801</v>
      </c>
      <c r="D209" s="862" t="s">
        <v>3325</v>
      </c>
      <c r="E209" s="900"/>
      <c r="F209" s="862"/>
      <c r="G209" s="900"/>
      <c r="H209" s="900"/>
      <c r="I209" s="862"/>
      <c r="J209" s="862" t="s">
        <v>639</v>
      </c>
      <c r="K209" s="862" t="s">
        <v>799</v>
      </c>
      <c r="L209" s="862"/>
      <c r="M209" s="894"/>
    </row>
    <row r="210" spans="1:13" ht="23.1" customHeight="1" x14ac:dyDescent="0.25">
      <c r="A210" s="1372"/>
      <c r="B210" s="744" t="s">
        <v>3332</v>
      </c>
      <c r="C210" s="878" t="s">
        <v>802</v>
      </c>
      <c r="D210" s="878" t="s">
        <v>3225</v>
      </c>
      <c r="E210" s="902"/>
      <c r="F210" s="878"/>
      <c r="G210" s="902"/>
      <c r="H210" s="902"/>
      <c r="I210" s="878"/>
      <c r="J210" s="878" t="s">
        <v>797</v>
      </c>
      <c r="K210" s="878" t="s">
        <v>800</v>
      </c>
      <c r="L210" s="1600">
        <v>55</v>
      </c>
    </row>
    <row r="211" spans="1:13" ht="23.1" customHeight="1" x14ac:dyDescent="0.25">
      <c r="A211" s="1484"/>
      <c r="B211" s="1491"/>
      <c r="C211" s="1491"/>
      <c r="D211" s="1492" t="s">
        <v>396</v>
      </c>
      <c r="E211" s="1834" t="s">
        <v>397</v>
      </c>
      <c r="F211" s="1835"/>
      <c r="G211" s="1835"/>
      <c r="H211" s="1835"/>
      <c r="I211" s="1836"/>
      <c r="J211" s="1492" t="s">
        <v>399</v>
      </c>
      <c r="K211" s="1492" t="s">
        <v>401</v>
      </c>
      <c r="L211" s="1492" t="s">
        <v>403</v>
      </c>
    </row>
    <row r="212" spans="1:13" ht="23.1" customHeight="1" x14ac:dyDescent="0.25">
      <c r="A212" s="1487" t="s">
        <v>394</v>
      </c>
      <c r="B212" s="1493" t="s">
        <v>129</v>
      </c>
      <c r="C212" s="1493" t="s">
        <v>395</v>
      </c>
      <c r="D212" s="1493" t="s">
        <v>404</v>
      </c>
      <c r="E212" s="1492">
        <v>2561</v>
      </c>
      <c r="F212" s="1492">
        <v>2562</v>
      </c>
      <c r="G212" s="1492">
        <v>2563</v>
      </c>
      <c r="H212" s="1492">
        <v>2564</v>
      </c>
      <c r="I212" s="1492">
        <v>2565</v>
      </c>
      <c r="J212" s="1493" t="s">
        <v>400</v>
      </c>
      <c r="K212" s="1493" t="s">
        <v>402</v>
      </c>
      <c r="L212" s="1493" t="s">
        <v>482</v>
      </c>
    </row>
    <row r="213" spans="1:13" ht="23.1" customHeight="1" x14ac:dyDescent="0.25">
      <c r="A213" s="1489"/>
      <c r="B213" s="1494"/>
      <c r="C213" s="1494"/>
      <c r="D213" s="1494" t="s">
        <v>405</v>
      </c>
      <c r="E213" s="1494" t="s">
        <v>398</v>
      </c>
      <c r="F213" s="1494" t="s">
        <v>398</v>
      </c>
      <c r="G213" s="1494" t="s">
        <v>398</v>
      </c>
      <c r="H213" s="1494" t="s">
        <v>398</v>
      </c>
      <c r="I213" s="1494" t="s">
        <v>398</v>
      </c>
      <c r="J213" s="1494"/>
      <c r="K213" s="1494"/>
      <c r="L213" s="1494" t="s">
        <v>483</v>
      </c>
    </row>
    <row r="214" spans="1:13" s="863" customFormat="1" ht="23.1" customHeight="1" x14ac:dyDescent="0.25">
      <c r="A214" s="1371">
        <v>57</v>
      </c>
      <c r="B214" s="1233" t="s">
        <v>3494</v>
      </c>
      <c r="C214" s="683" t="s">
        <v>795</v>
      </c>
      <c r="D214" s="870" t="s">
        <v>3497</v>
      </c>
      <c r="E214" s="910" t="s">
        <v>1139</v>
      </c>
      <c r="F214" s="907" t="s">
        <v>1139</v>
      </c>
      <c r="G214" s="910">
        <v>800000</v>
      </c>
      <c r="H214" s="910">
        <v>800000</v>
      </c>
      <c r="I214" s="907">
        <v>800000</v>
      </c>
      <c r="J214" s="870" t="s">
        <v>2534</v>
      </c>
      <c r="K214" s="870" t="s">
        <v>798</v>
      </c>
      <c r="L214" s="870" t="s">
        <v>691</v>
      </c>
      <c r="M214" s="894"/>
    </row>
    <row r="215" spans="1:13" s="863" customFormat="1" ht="23.1" customHeight="1" x14ac:dyDescent="0.25">
      <c r="A215" s="1371"/>
      <c r="B215" s="743" t="s">
        <v>3495</v>
      </c>
      <c r="C215" s="708" t="s">
        <v>801</v>
      </c>
      <c r="D215" s="862" t="s">
        <v>3498</v>
      </c>
      <c r="E215" s="900"/>
      <c r="F215" s="862"/>
      <c r="G215" s="900"/>
      <c r="H215" s="900"/>
      <c r="I215" s="862"/>
      <c r="J215" s="862" t="s">
        <v>639</v>
      </c>
      <c r="K215" s="862" t="s">
        <v>799</v>
      </c>
      <c r="L215" s="862"/>
      <c r="M215" s="894"/>
    </row>
    <row r="216" spans="1:13" ht="23.1" customHeight="1" x14ac:dyDescent="0.25">
      <c r="A216" s="1372"/>
      <c r="B216" s="744" t="s">
        <v>3496</v>
      </c>
      <c r="C216" s="878" t="s">
        <v>802</v>
      </c>
      <c r="D216" s="878" t="s">
        <v>3225</v>
      </c>
      <c r="E216" s="902"/>
      <c r="F216" s="878"/>
      <c r="G216" s="902"/>
      <c r="H216" s="902"/>
      <c r="I216" s="878"/>
      <c r="J216" s="878" t="s">
        <v>797</v>
      </c>
      <c r="K216" s="878" t="s">
        <v>800</v>
      </c>
      <c r="L216" s="878"/>
    </row>
    <row r="217" spans="1:13" s="863" customFormat="1" ht="23.1" customHeight="1" x14ac:dyDescent="0.25">
      <c r="A217" s="1371">
        <v>58</v>
      </c>
      <c r="B217" s="1233" t="s">
        <v>2533</v>
      </c>
      <c r="C217" s="683" t="s">
        <v>795</v>
      </c>
      <c r="D217" s="870" t="s">
        <v>3250</v>
      </c>
      <c r="E217" s="910" t="s">
        <v>1139</v>
      </c>
      <c r="F217" s="907" t="s">
        <v>1139</v>
      </c>
      <c r="G217" s="910">
        <v>1500000</v>
      </c>
      <c r="H217" s="910">
        <v>1500000</v>
      </c>
      <c r="I217" s="907">
        <v>1500000</v>
      </c>
      <c r="J217" s="870" t="s">
        <v>2534</v>
      </c>
      <c r="K217" s="870" t="s">
        <v>798</v>
      </c>
      <c r="L217" s="870" t="s">
        <v>691</v>
      </c>
      <c r="M217" s="894"/>
    </row>
    <row r="218" spans="1:13" s="863" customFormat="1" ht="23.1" customHeight="1" x14ac:dyDescent="0.25">
      <c r="A218" s="1371"/>
      <c r="B218" s="743" t="s">
        <v>3336</v>
      </c>
      <c r="C218" s="708" t="s">
        <v>801</v>
      </c>
      <c r="D218" s="862" t="s">
        <v>3325</v>
      </c>
      <c r="E218" s="900"/>
      <c r="F218" s="862"/>
      <c r="G218" s="900"/>
      <c r="H218" s="900"/>
      <c r="I218" s="862"/>
      <c r="J218" s="862" t="s">
        <v>639</v>
      </c>
      <c r="K218" s="862" t="s">
        <v>799</v>
      </c>
      <c r="L218" s="862"/>
      <c r="M218" s="894"/>
    </row>
    <row r="219" spans="1:13" ht="23.1" customHeight="1" x14ac:dyDescent="0.25">
      <c r="A219" s="1372"/>
      <c r="B219" s="744" t="s">
        <v>3332</v>
      </c>
      <c r="C219" s="878" t="s">
        <v>802</v>
      </c>
      <c r="D219" s="878" t="s">
        <v>3225</v>
      </c>
      <c r="E219" s="902"/>
      <c r="F219" s="878"/>
      <c r="G219" s="902"/>
      <c r="H219" s="902"/>
      <c r="I219" s="878"/>
      <c r="J219" s="878" t="s">
        <v>797</v>
      </c>
      <c r="K219" s="878" t="s">
        <v>800</v>
      </c>
      <c r="L219" s="878"/>
    </row>
    <row r="220" spans="1:13" s="863" customFormat="1" ht="23.1" customHeight="1" x14ac:dyDescent="0.25">
      <c r="A220" s="1371">
        <v>59</v>
      </c>
      <c r="B220" s="1233" t="s">
        <v>2533</v>
      </c>
      <c r="C220" s="683" t="s">
        <v>795</v>
      </c>
      <c r="D220" s="870" t="s">
        <v>3250</v>
      </c>
      <c r="E220" s="910" t="s">
        <v>1139</v>
      </c>
      <c r="F220" s="907" t="s">
        <v>1139</v>
      </c>
      <c r="G220" s="910">
        <v>1500000</v>
      </c>
      <c r="H220" s="910">
        <v>1500000</v>
      </c>
      <c r="I220" s="907">
        <v>1500000</v>
      </c>
      <c r="J220" s="870" t="s">
        <v>2534</v>
      </c>
      <c r="K220" s="870" t="s">
        <v>798</v>
      </c>
      <c r="L220" s="870" t="s">
        <v>691</v>
      </c>
      <c r="M220" s="894"/>
    </row>
    <row r="221" spans="1:13" s="863" customFormat="1" ht="23.1" customHeight="1" x14ac:dyDescent="0.25">
      <c r="A221" s="1371"/>
      <c r="B221" s="743" t="s">
        <v>3337</v>
      </c>
      <c r="C221" s="708" t="s">
        <v>801</v>
      </c>
      <c r="D221" s="862" t="s">
        <v>3325</v>
      </c>
      <c r="E221" s="900"/>
      <c r="F221" s="862"/>
      <c r="G221" s="900"/>
      <c r="H221" s="900"/>
      <c r="I221" s="862"/>
      <c r="J221" s="862" t="s">
        <v>639</v>
      </c>
      <c r="K221" s="862" t="s">
        <v>799</v>
      </c>
      <c r="L221" s="862"/>
      <c r="M221" s="894"/>
    </row>
    <row r="222" spans="1:13" ht="23.1" customHeight="1" x14ac:dyDescent="0.25">
      <c r="A222" s="1372"/>
      <c r="B222" s="744" t="s">
        <v>3338</v>
      </c>
      <c r="C222" s="878" t="s">
        <v>802</v>
      </c>
      <c r="D222" s="878" t="s">
        <v>3225</v>
      </c>
      <c r="E222" s="902"/>
      <c r="F222" s="878"/>
      <c r="G222" s="902"/>
      <c r="H222" s="902"/>
      <c r="I222" s="878"/>
      <c r="J222" s="878" t="s">
        <v>797</v>
      </c>
      <c r="K222" s="878" t="s">
        <v>800</v>
      </c>
      <c r="L222" s="878"/>
    </row>
    <row r="223" spans="1:13" s="863" customFormat="1" ht="23.1" customHeight="1" x14ac:dyDescent="0.25">
      <c r="A223" s="1371">
        <v>60</v>
      </c>
      <c r="B223" s="1233" t="s">
        <v>2532</v>
      </c>
      <c r="C223" s="683" t="s">
        <v>795</v>
      </c>
      <c r="D223" s="870" t="s">
        <v>3305</v>
      </c>
      <c r="E223" s="910" t="s">
        <v>1139</v>
      </c>
      <c r="F223" s="907" t="s">
        <v>1139</v>
      </c>
      <c r="G223" s="910" t="s">
        <v>1139</v>
      </c>
      <c r="H223" s="910">
        <v>1500000</v>
      </c>
      <c r="I223" s="907">
        <v>1500000</v>
      </c>
      <c r="J223" s="870" t="s">
        <v>2534</v>
      </c>
      <c r="K223" s="870" t="s">
        <v>798</v>
      </c>
      <c r="L223" s="870" t="s">
        <v>691</v>
      </c>
      <c r="M223" s="894"/>
    </row>
    <row r="224" spans="1:13" s="863" customFormat="1" ht="23.1" customHeight="1" x14ac:dyDescent="0.25">
      <c r="A224" s="1371"/>
      <c r="B224" s="743" t="s">
        <v>3340</v>
      </c>
      <c r="C224" s="708" t="s">
        <v>801</v>
      </c>
      <c r="D224" s="862" t="s">
        <v>3269</v>
      </c>
      <c r="E224" s="900"/>
      <c r="F224" s="862"/>
      <c r="G224" s="900"/>
      <c r="H224" s="900"/>
      <c r="I224" s="862"/>
      <c r="J224" s="862" t="s">
        <v>639</v>
      </c>
      <c r="K224" s="862" t="s">
        <v>799</v>
      </c>
      <c r="L224" s="862"/>
      <c r="M224" s="894"/>
    </row>
    <row r="225" spans="1:13" ht="23.1" customHeight="1" x14ac:dyDescent="0.25">
      <c r="A225" s="1372"/>
      <c r="B225" s="744" t="s">
        <v>4183</v>
      </c>
      <c r="C225" s="878" t="s">
        <v>802</v>
      </c>
      <c r="D225" s="878" t="s">
        <v>3225</v>
      </c>
      <c r="E225" s="902"/>
      <c r="F225" s="878"/>
      <c r="G225" s="902"/>
      <c r="H225" s="902"/>
      <c r="I225" s="878"/>
      <c r="J225" s="878" t="s">
        <v>797</v>
      </c>
      <c r="K225" s="878" t="s">
        <v>800</v>
      </c>
      <c r="L225" s="878"/>
    </row>
    <row r="226" spans="1:13" s="863" customFormat="1" ht="23.1" customHeight="1" x14ac:dyDescent="0.25">
      <c r="A226" s="1371">
        <v>61</v>
      </c>
      <c r="B226" s="1233" t="s">
        <v>2533</v>
      </c>
      <c r="C226" s="683" t="s">
        <v>795</v>
      </c>
      <c r="D226" s="870" t="s">
        <v>3250</v>
      </c>
      <c r="E226" s="910" t="s">
        <v>1139</v>
      </c>
      <c r="F226" s="907" t="s">
        <v>1139</v>
      </c>
      <c r="G226" s="910">
        <v>1500000</v>
      </c>
      <c r="H226" s="910">
        <v>1500000</v>
      </c>
      <c r="I226" s="907">
        <v>1500000</v>
      </c>
      <c r="J226" s="870" t="s">
        <v>2534</v>
      </c>
      <c r="K226" s="870" t="s">
        <v>798</v>
      </c>
      <c r="L226" s="870" t="s">
        <v>691</v>
      </c>
      <c r="M226" s="894"/>
    </row>
    <row r="227" spans="1:13" s="863" customFormat="1" ht="23.1" customHeight="1" x14ac:dyDescent="0.25">
      <c r="A227" s="1371"/>
      <c r="B227" s="743" t="s">
        <v>3334</v>
      </c>
      <c r="C227" s="708" t="s">
        <v>801</v>
      </c>
      <c r="D227" s="862" t="s">
        <v>3325</v>
      </c>
      <c r="E227" s="900"/>
      <c r="F227" s="862"/>
      <c r="G227" s="900"/>
      <c r="H227" s="900"/>
      <c r="I227" s="862"/>
      <c r="J227" s="862" t="s">
        <v>639</v>
      </c>
      <c r="K227" s="862" t="s">
        <v>799</v>
      </c>
      <c r="L227" s="862"/>
      <c r="M227" s="894"/>
    </row>
    <row r="228" spans="1:13" ht="23.1" customHeight="1" x14ac:dyDescent="0.25">
      <c r="A228" s="1372"/>
      <c r="B228" s="744" t="s">
        <v>3335</v>
      </c>
      <c r="C228" s="878" t="s">
        <v>802</v>
      </c>
      <c r="D228" s="878" t="s">
        <v>3225</v>
      </c>
      <c r="E228" s="902"/>
      <c r="F228" s="878"/>
      <c r="G228" s="902"/>
      <c r="H228" s="902"/>
      <c r="I228" s="878"/>
      <c r="J228" s="878" t="s">
        <v>797</v>
      </c>
      <c r="K228" s="878" t="s">
        <v>800</v>
      </c>
      <c r="L228" s="878"/>
    </row>
    <row r="229" spans="1:13" ht="23.1" customHeight="1" x14ac:dyDescent="0.25">
      <c r="A229" s="1370">
        <v>62</v>
      </c>
      <c r="B229" s="742" t="s">
        <v>3359</v>
      </c>
      <c r="C229" s="683" t="s">
        <v>795</v>
      </c>
      <c r="D229" s="870" t="s">
        <v>3360</v>
      </c>
      <c r="E229" s="904" t="s">
        <v>1139</v>
      </c>
      <c r="F229" s="872" t="s">
        <v>1139</v>
      </c>
      <c r="G229" s="904" t="s">
        <v>1139</v>
      </c>
      <c r="H229" s="1238">
        <v>2000000</v>
      </c>
      <c r="I229" s="1239">
        <v>2000000</v>
      </c>
      <c r="J229" s="870" t="s">
        <v>2534</v>
      </c>
      <c r="K229" s="870" t="s">
        <v>798</v>
      </c>
      <c r="L229" s="870" t="s">
        <v>691</v>
      </c>
    </row>
    <row r="230" spans="1:13" ht="23.1" customHeight="1" x14ac:dyDescent="0.25">
      <c r="A230" s="1371"/>
      <c r="B230" s="743" t="s">
        <v>2052</v>
      </c>
      <c r="C230" s="708" t="s">
        <v>801</v>
      </c>
      <c r="D230" s="862" t="s">
        <v>3361</v>
      </c>
      <c r="E230" s="900"/>
      <c r="F230" s="862"/>
      <c r="G230" s="900"/>
      <c r="H230" s="900"/>
      <c r="I230" s="862"/>
      <c r="J230" s="862" t="s">
        <v>639</v>
      </c>
      <c r="K230" s="862" t="s">
        <v>799</v>
      </c>
      <c r="L230" s="862"/>
    </row>
    <row r="231" spans="1:13" ht="23.1" customHeight="1" x14ac:dyDescent="0.25">
      <c r="A231" s="1372"/>
      <c r="B231" s="744" t="s">
        <v>225</v>
      </c>
      <c r="C231" s="878" t="s">
        <v>802</v>
      </c>
      <c r="D231" s="1240" t="s">
        <v>3362</v>
      </c>
      <c r="E231" s="902"/>
      <c r="F231" s="878"/>
      <c r="G231" s="902" t="s">
        <v>225</v>
      </c>
      <c r="H231" s="902"/>
      <c r="I231" s="878"/>
      <c r="J231" s="878" t="s">
        <v>797</v>
      </c>
      <c r="K231" s="878" t="s">
        <v>800</v>
      </c>
      <c r="L231" s="1600">
        <v>56</v>
      </c>
    </row>
    <row r="232" spans="1:13" ht="23.1" customHeight="1" x14ac:dyDescent="0.25">
      <c r="A232" s="1484"/>
      <c r="B232" s="1491"/>
      <c r="C232" s="1491"/>
      <c r="D232" s="1492" t="s">
        <v>396</v>
      </c>
      <c r="E232" s="1834" t="s">
        <v>397</v>
      </c>
      <c r="F232" s="1835"/>
      <c r="G232" s="1835"/>
      <c r="H232" s="1835"/>
      <c r="I232" s="1836"/>
      <c r="J232" s="1492" t="s">
        <v>399</v>
      </c>
      <c r="K232" s="1492" t="s">
        <v>401</v>
      </c>
      <c r="L232" s="1492" t="s">
        <v>403</v>
      </c>
    </row>
    <row r="233" spans="1:13" ht="23.1" customHeight="1" x14ac:dyDescent="0.25">
      <c r="A233" s="1487" t="s">
        <v>394</v>
      </c>
      <c r="B233" s="1493" t="s">
        <v>129</v>
      </c>
      <c r="C233" s="1493" t="s">
        <v>395</v>
      </c>
      <c r="D233" s="1493" t="s">
        <v>404</v>
      </c>
      <c r="E233" s="1492">
        <v>2561</v>
      </c>
      <c r="F233" s="1492">
        <v>2562</v>
      </c>
      <c r="G233" s="1492">
        <v>2563</v>
      </c>
      <c r="H233" s="1492">
        <v>2564</v>
      </c>
      <c r="I233" s="1492">
        <v>2565</v>
      </c>
      <c r="J233" s="1493" t="s">
        <v>400</v>
      </c>
      <c r="K233" s="1493" t="s">
        <v>402</v>
      </c>
      <c r="L233" s="1493" t="s">
        <v>482</v>
      </c>
    </row>
    <row r="234" spans="1:13" ht="23.1" customHeight="1" x14ac:dyDescent="0.25">
      <c r="A234" s="1489"/>
      <c r="B234" s="1494"/>
      <c r="C234" s="1494"/>
      <c r="D234" s="1494" t="s">
        <v>405</v>
      </c>
      <c r="E234" s="1494" t="s">
        <v>398</v>
      </c>
      <c r="F234" s="1494" t="s">
        <v>398</v>
      </c>
      <c r="G234" s="1494" t="s">
        <v>398</v>
      </c>
      <c r="H234" s="1494" t="s">
        <v>398</v>
      </c>
      <c r="I234" s="1494" t="s">
        <v>398</v>
      </c>
      <c r="J234" s="1494"/>
      <c r="K234" s="1494"/>
      <c r="L234" s="1494" t="s">
        <v>483</v>
      </c>
    </row>
    <row r="235" spans="1:13" s="863" customFormat="1" ht="23.1" customHeight="1" x14ac:dyDescent="0.25">
      <c r="A235" s="1371">
        <v>63</v>
      </c>
      <c r="B235" s="1233" t="s">
        <v>2533</v>
      </c>
      <c r="C235" s="683" t="s">
        <v>795</v>
      </c>
      <c r="D235" s="870" t="s">
        <v>3250</v>
      </c>
      <c r="E235" s="910" t="s">
        <v>1139</v>
      </c>
      <c r="F235" s="907" t="s">
        <v>1139</v>
      </c>
      <c r="G235" s="910">
        <v>1000000</v>
      </c>
      <c r="H235" s="910">
        <v>1000000</v>
      </c>
      <c r="I235" s="907">
        <v>1000000</v>
      </c>
      <c r="J235" s="870" t="s">
        <v>2534</v>
      </c>
      <c r="K235" s="870" t="s">
        <v>798</v>
      </c>
      <c r="L235" s="870" t="s">
        <v>691</v>
      </c>
      <c r="M235" s="894"/>
    </row>
    <row r="236" spans="1:13" s="863" customFormat="1" ht="23.1" customHeight="1" x14ac:dyDescent="0.25">
      <c r="A236" s="1371"/>
      <c r="B236" s="743" t="s">
        <v>3345</v>
      </c>
      <c r="C236" s="708" t="s">
        <v>801</v>
      </c>
      <c r="D236" s="862" t="s">
        <v>3269</v>
      </c>
      <c r="E236" s="900"/>
      <c r="F236" s="862"/>
      <c r="G236" s="900"/>
      <c r="H236" s="900"/>
      <c r="I236" s="862"/>
      <c r="J236" s="862" t="s">
        <v>639</v>
      </c>
      <c r="K236" s="862" t="s">
        <v>799</v>
      </c>
      <c r="L236" s="862"/>
      <c r="M236" s="894"/>
    </row>
    <row r="237" spans="1:13" ht="23.1" customHeight="1" x14ac:dyDescent="0.25">
      <c r="A237" s="1372"/>
      <c r="B237" s="744" t="s">
        <v>3342</v>
      </c>
      <c r="C237" s="878" t="s">
        <v>802</v>
      </c>
      <c r="D237" s="878" t="s">
        <v>3225</v>
      </c>
      <c r="E237" s="902"/>
      <c r="F237" s="878"/>
      <c r="G237" s="902"/>
      <c r="H237" s="902"/>
      <c r="I237" s="878"/>
      <c r="J237" s="878" t="s">
        <v>797</v>
      </c>
      <c r="K237" s="878" t="s">
        <v>800</v>
      </c>
      <c r="L237" s="878"/>
    </row>
    <row r="238" spans="1:13" s="863" customFormat="1" ht="23.1" customHeight="1" x14ac:dyDescent="0.25">
      <c r="A238" s="1371">
        <v>64</v>
      </c>
      <c r="B238" s="1233" t="s">
        <v>2532</v>
      </c>
      <c r="C238" s="683" t="s">
        <v>795</v>
      </c>
      <c r="D238" s="870" t="s">
        <v>3305</v>
      </c>
      <c r="E238" s="910">
        <v>1000000</v>
      </c>
      <c r="F238" s="907" t="s">
        <v>1139</v>
      </c>
      <c r="G238" s="910" t="s">
        <v>1139</v>
      </c>
      <c r="H238" s="910" t="s">
        <v>1139</v>
      </c>
      <c r="I238" s="907" t="s">
        <v>1139</v>
      </c>
      <c r="J238" s="870" t="s">
        <v>2534</v>
      </c>
      <c r="K238" s="870" t="s">
        <v>798</v>
      </c>
      <c r="L238" s="870" t="s">
        <v>691</v>
      </c>
      <c r="M238" s="894"/>
    </row>
    <row r="239" spans="1:13" s="863" customFormat="1" ht="23.1" customHeight="1" x14ac:dyDescent="0.25">
      <c r="A239" s="1371"/>
      <c r="B239" s="743" t="s">
        <v>4141</v>
      </c>
      <c r="C239" s="708" t="s">
        <v>801</v>
      </c>
      <c r="D239" s="862" t="s">
        <v>3316</v>
      </c>
      <c r="E239" s="900"/>
      <c r="F239" s="862"/>
      <c r="G239" s="900"/>
      <c r="H239" s="900"/>
      <c r="I239" s="862"/>
      <c r="J239" s="862" t="s">
        <v>639</v>
      </c>
      <c r="K239" s="862" t="s">
        <v>799</v>
      </c>
      <c r="L239" s="862"/>
      <c r="M239" s="894"/>
    </row>
    <row r="240" spans="1:13" ht="23.1" customHeight="1" x14ac:dyDescent="0.25">
      <c r="A240" s="1372"/>
      <c r="B240" s="744" t="s">
        <v>3343</v>
      </c>
      <c r="C240" s="878" t="s">
        <v>802</v>
      </c>
      <c r="D240" s="878" t="s">
        <v>3225</v>
      </c>
      <c r="E240" s="902"/>
      <c r="F240" s="878"/>
      <c r="G240" s="902"/>
      <c r="H240" s="902"/>
      <c r="I240" s="878"/>
      <c r="J240" s="878" t="s">
        <v>797</v>
      </c>
      <c r="K240" s="878" t="s">
        <v>800</v>
      </c>
      <c r="L240" s="878"/>
    </row>
    <row r="241" spans="1:13" s="863" customFormat="1" ht="23.1" customHeight="1" x14ac:dyDescent="0.25">
      <c r="A241" s="1371">
        <v>65</v>
      </c>
      <c r="B241" s="1233" t="s">
        <v>2532</v>
      </c>
      <c r="C241" s="683" t="s">
        <v>795</v>
      </c>
      <c r="D241" s="870" t="s">
        <v>3240</v>
      </c>
      <c r="E241" s="910" t="s">
        <v>2745</v>
      </c>
      <c r="F241" s="907" t="s">
        <v>1139</v>
      </c>
      <c r="G241" s="910">
        <v>500000</v>
      </c>
      <c r="H241" s="910">
        <v>500000</v>
      </c>
      <c r="I241" s="907">
        <v>500000</v>
      </c>
      <c r="J241" s="870" t="s">
        <v>2534</v>
      </c>
      <c r="K241" s="870" t="s">
        <v>798</v>
      </c>
      <c r="L241" s="870" t="s">
        <v>691</v>
      </c>
      <c r="M241" s="894"/>
    </row>
    <row r="242" spans="1:13" s="863" customFormat="1" ht="23.1" customHeight="1" x14ac:dyDescent="0.25">
      <c r="A242" s="1371"/>
      <c r="B242" s="743" t="s">
        <v>4061</v>
      </c>
      <c r="C242" s="708" t="s">
        <v>801</v>
      </c>
      <c r="D242" s="862" t="s">
        <v>3269</v>
      </c>
      <c r="E242" s="900"/>
      <c r="F242" s="862"/>
      <c r="G242" s="900"/>
      <c r="H242" s="900"/>
      <c r="I242" s="862"/>
      <c r="J242" s="862" t="s">
        <v>639</v>
      </c>
      <c r="K242" s="862" t="s">
        <v>799</v>
      </c>
      <c r="L242" s="862"/>
      <c r="M242" s="894"/>
    </row>
    <row r="243" spans="1:13" ht="23.1" customHeight="1" x14ac:dyDescent="0.25">
      <c r="A243" s="1372"/>
      <c r="B243" s="744" t="s">
        <v>3346</v>
      </c>
      <c r="C243" s="878" t="s">
        <v>802</v>
      </c>
      <c r="D243" s="878" t="s">
        <v>3225</v>
      </c>
      <c r="E243" s="902"/>
      <c r="F243" s="878"/>
      <c r="G243" s="902"/>
      <c r="H243" s="902"/>
      <c r="I243" s="878"/>
      <c r="J243" s="878" t="s">
        <v>797</v>
      </c>
      <c r="K243" s="878" t="s">
        <v>800</v>
      </c>
      <c r="L243" s="878"/>
    </row>
    <row r="244" spans="1:13" s="863" customFormat="1" ht="23.1" customHeight="1" x14ac:dyDescent="0.25">
      <c r="A244" s="1371">
        <v>66</v>
      </c>
      <c r="B244" s="1233" t="s">
        <v>2532</v>
      </c>
      <c r="C244" s="683" t="s">
        <v>795</v>
      </c>
      <c r="D244" s="870" t="s">
        <v>3283</v>
      </c>
      <c r="E244" s="910" t="s">
        <v>1139</v>
      </c>
      <c r="F244" s="907" t="s">
        <v>1139</v>
      </c>
      <c r="G244" s="910">
        <v>500000</v>
      </c>
      <c r="H244" s="910">
        <v>500000</v>
      </c>
      <c r="I244" s="907">
        <v>500000</v>
      </c>
      <c r="J244" s="870" t="s">
        <v>2534</v>
      </c>
      <c r="K244" s="870" t="s">
        <v>798</v>
      </c>
      <c r="L244" s="870" t="s">
        <v>691</v>
      </c>
      <c r="M244" s="894"/>
    </row>
    <row r="245" spans="1:13" s="863" customFormat="1" ht="23.1" customHeight="1" x14ac:dyDescent="0.25">
      <c r="A245" s="1371"/>
      <c r="B245" s="743" t="s">
        <v>3373</v>
      </c>
      <c r="C245" s="708" t="s">
        <v>801</v>
      </c>
      <c r="D245" s="862" t="s">
        <v>3269</v>
      </c>
      <c r="E245" s="900"/>
      <c r="F245" s="862"/>
      <c r="G245" s="900"/>
      <c r="H245" s="900"/>
      <c r="I245" s="862"/>
      <c r="J245" s="862" t="s">
        <v>639</v>
      </c>
      <c r="K245" s="862" t="s">
        <v>799</v>
      </c>
      <c r="L245" s="862"/>
      <c r="M245" s="894"/>
    </row>
    <row r="246" spans="1:13" ht="23.1" customHeight="1" x14ac:dyDescent="0.25">
      <c r="A246" s="1372"/>
      <c r="B246" s="744" t="s">
        <v>3343</v>
      </c>
      <c r="C246" s="878" t="s">
        <v>802</v>
      </c>
      <c r="D246" s="878" t="s">
        <v>3225</v>
      </c>
      <c r="E246" s="902"/>
      <c r="F246" s="878"/>
      <c r="G246" s="902"/>
      <c r="H246" s="902"/>
      <c r="I246" s="878"/>
      <c r="J246" s="878" t="s">
        <v>797</v>
      </c>
      <c r="K246" s="878" t="s">
        <v>800</v>
      </c>
      <c r="L246" s="878"/>
    </row>
    <row r="247" spans="1:13" s="863" customFormat="1" ht="23.1" customHeight="1" x14ac:dyDescent="0.25">
      <c r="A247" s="1371">
        <v>67</v>
      </c>
      <c r="B247" s="1233" t="s">
        <v>2533</v>
      </c>
      <c r="C247" s="683" t="s">
        <v>795</v>
      </c>
      <c r="D247" s="870" t="s">
        <v>3250</v>
      </c>
      <c r="E247" s="910" t="s">
        <v>1139</v>
      </c>
      <c r="F247" s="907" t="s">
        <v>1139</v>
      </c>
      <c r="G247" s="910">
        <v>800000</v>
      </c>
      <c r="H247" s="910">
        <v>800000</v>
      </c>
      <c r="I247" s="907">
        <v>800000</v>
      </c>
      <c r="J247" s="870" t="s">
        <v>2534</v>
      </c>
      <c r="K247" s="870" t="s">
        <v>798</v>
      </c>
      <c r="L247" s="870" t="s">
        <v>691</v>
      </c>
      <c r="M247" s="894"/>
    </row>
    <row r="248" spans="1:13" s="863" customFormat="1" ht="23.1" customHeight="1" x14ac:dyDescent="0.25">
      <c r="A248" s="1371"/>
      <c r="B248" s="743" t="s">
        <v>3347</v>
      </c>
      <c r="C248" s="708" t="s">
        <v>801</v>
      </c>
      <c r="D248" s="862" t="s">
        <v>3325</v>
      </c>
      <c r="E248" s="900"/>
      <c r="F248" s="862"/>
      <c r="G248" s="900"/>
      <c r="H248" s="900"/>
      <c r="I248" s="862"/>
      <c r="J248" s="862" t="s">
        <v>639</v>
      </c>
      <c r="K248" s="862" t="s">
        <v>799</v>
      </c>
      <c r="L248" s="862"/>
      <c r="M248" s="894"/>
    </row>
    <row r="249" spans="1:13" ht="23.1" customHeight="1" x14ac:dyDescent="0.25">
      <c r="A249" s="1372"/>
      <c r="B249" s="744" t="s">
        <v>3346</v>
      </c>
      <c r="C249" s="878" t="s">
        <v>802</v>
      </c>
      <c r="D249" s="878" t="s">
        <v>3225</v>
      </c>
      <c r="E249" s="902"/>
      <c r="F249" s="878"/>
      <c r="G249" s="902"/>
      <c r="H249" s="902"/>
      <c r="I249" s="878"/>
      <c r="J249" s="878" t="s">
        <v>797</v>
      </c>
      <c r="K249" s="878" t="s">
        <v>800</v>
      </c>
      <c r="L249" s="878"/>
    </row>
    <row r="250" spans="1:13" s="863" customFormat="1" ht="23.1" customHeight="1" x14ac:dyDescent="0.25">
      <c r="A250" s="1371">
        <v>68</v>
      </c>
      <c r="B250" s="1233" t="s">
        <v>2533</v>
      </c>
      <c r="C250" s="683" t="s">
        <v>795</v>
      </c>
      <c r="D250" s="870" t="s">
        <v>3250</v>
      </c>
      <c r="E250" s="910" t="s">
        <v>1139</v>
      </c>
      <c r="F250" s="907">
        <v>1000000</v>
      </c>
      <c r="G250" s="910">
        <v>1000000</v>
      </c>
      <c r="H250" s="910">
        <v>1000000</v>
      </c>
      <c r="I250" s="907">
        <v>800000</v>
      </c>
      <c r="J250" s="870" t="s">
        <v>2534</v>
      </c>
      <c r="K250" s="870" t="s">
        <v>798</v>
      </c>
      <c r="L250" s="870" t="s">
        <v>691</v>
      </c>
      <c r="M250" s="894"/>
    </row>
    <row r="251" spans="1:13" s="863" customFormat="1" ht="23.1" customHeight="1" x14ac:dyDescent="0.25">
      <c r="A251" s="1371"/>
      <c r="B251" s="743" t="s">
        <v>3348</v>
      </c>
      <c r="C251" s="708" t="s">
        <v>801</v>
      </c>
      <c r="D251" s="862" t="s">
        <v>3231</v>
      </c>
      <c r="E251" s="900"/>
      <c r="F251" s="862"/>
      <c r="G251" s="900"/>
      <c r="H251" s="900"/>
      <c r="I251" s="862"/>
      <c r="J251" s="862" t="s">
        <v>639</v>
      </c>
      <c r="K251" s="862" t="s">
        <v>799</v>
      </c>
      <c r="L251" s="862"/>
      <c r="M251" s="894"/>
    </row>
    <row r="252" spans="1:13" ht="23.1" customHeight="1" x14ac:dyDescent="0.25">
      <c r="A252" s="1372"/>
      <c r="B252" s="1242" t="s">
        <v>3352</v>
      </c>
      <c r="C252" s="878" t="s">
        <v>802</v>
      </c>
      <c r="D252" s="878" t="s">
        <v>3225</v>
      </c>
      <c r="E252" s="902"/>
      <c r="F252" s="878"/>
      <c r="G252" s="902"/>
      <c r="H252" s="902"/>
      <c r="I252" s="878"/>
      <c r="J252" s="878" t="s">
        <v>797</v>
      </c>
      <c r="K252" s="878" t="s">
        <v>800</v>
      </c>
      <c r="L252" s="1600">
        <v>57</v>
      </c>
    </row>
    <row r="253" spans="1:13" ht="23.1" customHeight="1" x14ac:dyDescent="0.25">
      <c r="A253" s="1484"/>
      <c r="B253" s="1491"/>
      <c r="C253" s="1491"/>
      <c r="D253" s="1492" t="s">
        <v>396</v>
      </c>
      <c r="E253" s="1834" t="s">
        <v>397</v>
      </c>
      <c r="F253" s="1835"/>
      <c r="G253" s="1835"/>
      <c r="H253" s="1835"/>
      <c r="I253" s="1836"/>
      <c r="J253" s="1492" t="s">
        <v>399</v>
      </c>
      <c r="K253" s="1492" t="s">
        <v>401</v>
      </c>
      <c r="L253" s="1492" t="s">
        <v>403</v>
      </c>
    </row>
    <row r="254" spans="1:13" ht="23.1" customHeight="1" x14ac:dyDescent="0.25">
      <c r="A254" s="1487" t="s">
        <v>394</v>
      </c>
      <c r="B254" s="1493" t="s">
        <v>129</v>
      </c>
      <c r="C254" s="1493" t="s">
        <v>395</v>
      </c>
      <c r="D254" s="1493" t="s">
        <v>404</v>
      </c>
      <c r="E254" s="1492">
        <v>2561</v>
      </c>
      <c r="F254" s="1492">
        <v>2562</v>
      </c>
      <c r="G254" s="1492">
        <v>2563</v>
      </c>
      <c r="H254" s="1492">
        <v>2564</v>
      </c>
      <c r="I254" s="1492">
        <v>2565</v>
      </c>
      <c r="J254" s="1493" t="s">
        <v>400</v>
      </c>
      <c r="K254" s="1493" t="s">
        <v>402</v>
      </c>
      <c r="L254" s="1493" t="s">
        <v>482</v>
      </c>
    </row>
    <row r="255" spans="1:13" ht="23.1" customHeight="1" x14ac:dyDescent="0.25">
      <c r="A255" s="1489"/>
      <c r="B255" s="1494"/>
      <c r="C255" s="1494"/>
      <c r="D255" s="1494" t="s">
        <v>405</v>
      </c>
      <c r="E255" s="1494" t="s">
        <v>398</v>
      </c>
      <c r="F255" s="1494" t="s">
        <v>398</v>
      </c>
      <c r="G255" s="1494" t="s">
        <v>398</v>
      </c>
      <c r="H255" s="1494" t="s">
        <v>398</v>
      </c>
      <c r="I255" s="1494" t="s">
        <v>398</v>
      </c>
      <c r="J255" s="1494"/>
      <c r="K255" s="1494"/>
      <c r="L255" s="1494" t="s">
        <v>483</v>
      </c>
    </row>
    <row r="256" spans="1:13" s="863" customFormat="1" ht="23.1" customHeight="1" x14ac:dyDescent="0.25">
      <c r="A256" s="1371">
        <v>69</v>
      </c>
      <c r="B256" s="1233" t="s">
        <v>2533</v>
      </c>
      <c r="C256" s="683" t="s">
        <v>795</v>
      </c>
      <c r="D256" s="870" t="s">
        <v>3250</v>
      </c>
      <c r="E256" s="910" t="s">
        <v>1139</v>
      </c>
      <c r="F256" s="907">
        <v>1000000</v>
      </c>
      <c r="G256" s="910">
        <v>1000000</v>
      </c>
      <c r="H256" s="910">
        <v>1000000</v>
      </c>
      <c r="I256" s="907">
        <v>800000</v>
      </c>
      <c r="J256" s="870" t="s">
        <v>2534</v>
      </c>
      <c r="K256" s="870" t="s">
        <v>798</v>
      </c>
      <c r="L256" s="870" t="s">
        <v>691</v>
      </c>
      <c r="M256" s="894"/>
    </row>
    <row r="257" spans="1:13" s="863" customFormat="1" ht="23.1" customHeight="1" x14ac:dyDescent="0.25">
      <c r="A257" s="1371"/>
      <c r="B257" s="743" t="s">
        <v>3349</v>
      </c>
      <c r="C257" s="708" t="s">
        <v>801</v>
      </c>
      <c r="D257" s="862" t="s">
        <v>3231</v>
      </c>
      <c r="E257" s="900"/>
      <c r="F257" s="862"/>
      <c r="G257" s="900"/>
      <c r="H257" s="900"/>
      <c r="I257" s="862"/>
      <c r="J257" s="862" t="s">
        <v>639</v>
      </c>
      <c r="K257" s="862" t="s">
        <v>799</v>
      </c>
      <c r="L257" s="862"/>
      <c r="M257" s="894"/>
    </row>
    <row r="258" spans="1:13" ht="23.1" customHeight="1" x14ac:dyDescent="0.25">
      <c r="A258" s="1372"/>
      <c r="B258" s="744" t="s">
        <v>3350</v>
      </c>
      <c r="C258" s="878" t="s">
        <v>802</v>
      </c>
      <c r="D258" s="878" t="s">
        <v>3225</v>
      </c>
      <c r="E258" s="902"/>
      <c r="F258" s="878"/>
      <c r="G258" s="902"/>
      <c r="H258" s="902"/>
      <c r="I258" s="878"/>
      <c r="J258" s="878" t="s">
        <v>797</v>
      </c>
      <c r="K258" s="878" t="s">
        <v>800</v>
      </c>
      <c r="L258" s="878"/>
    </row>
    <row r="259" spans="1:13" s="863" customFormat="1" ht="23.1" customHeight="1" x14ac:dyDescent="0.25">
      <c r="A259" s="1371">
        <v>70</v>
      </c>
      <c r="B259" s="1233" t="s">
        <v>2533</v>
      </c>
      <c r="C259" s="683" t="s">
        <v>795</v>
      </c>
      <c r="D259" s="870" t="s">
        <v>3250</v>
      </c>
      <c r="E259" s="910" t="s">
        <v>1139</v>
      </c>
      <c r="F259" s="907" t="s">
        <v>1139</v>
      </c>
      <c r="G259" s="910">
        <v>1000000</v>
      </c>
      <c r="H259" s="910">
        <v>1000000</v>
      </c>
      <c r="I259" s="907">
        <v>800000</v>
      </c>
      <c r="J259" s="870" t="s">
        <v>2534</v>
      </c>
      <c r="K259" s="870" t="s">
        <v>798</v>
      </c>
      <c r="L259" s="870" t="s">
        <v>691</v>
      </c>
      <c r="M259" s="894"/>
    </row>
    <row r="260" spans="1:13" s="863" customFormat="1" ht="23.1" customHeight="1" x14ac:dyDescent="0.25">
      <c r="A260" s="1371"/>
      <c r="B260" s="743" t="s">
        <v>3351</v>
      </c>
      <c r="C260" s="708" t="s">
        <v>801</v>
      </c>
      <c r="D260" s="862" t="s">
        <v>3231</v>
      </c>
      <c r="E260" s="900"/>
      <c r="F260" s="862"/>
      <c r="G260" s="900"/>
      <c r="H260" s="900"/>
      <c r="I260" s="862"/>
      <c r="J260" s="862" t="s">
        <v>639</v>
      </c>
      <c r="K260" s="862" t="s">
        <v>799</v>
      </c>
      <c r="L260" s="862"/>
      <c r="M260" s="894"/>
    </row>
    <row r="261" spans="1:13" ht="23.1" customHeight="1" x14ac:dyDescent="0.25">
      <c r="A261" s="1372"/>
      <c r="B261" s="744" t="s">
        <v>3346</v>
      </c>
      <c r="C261" s="878" t="s">
        <v>802</v>
      </c>
      <c r="D261" s="878" t="s">
        <v>3225</v>
      </c>
      <c r="E261" s="902"/>
      <c r="F261" s="878"/>
      <c r="G261" s="902"/>
      <c r="H261" s="902"/>
      <c r="I261" s="878"/>
      <c r="J261" s="878" t="s">
        <v>797</v>
      </c>
      <c r="K261" s="878" t="s">
        <v>800</v>
      </c>
      <c r="L261" s="878"/>
    </row>
    <row r="262" spans="1:13" s="863" customFormat="1" ht="23.1" customHeight="1" x14ac:dyDescent="0.25">
      <c r="A262" s="1371">
        <v>71</v>
      </c>
      <c r="B262" s="1233" t="s">
        <v>2533</v>
      </c>
      <c r="C262" s="683" t="s">
        <v>795</v>
      </c>
      <c r="D262" s="870" t="s">
        <v>3250</v>
      </c>
      <c r="E262" s="910" t="s">
        <v>1139</v>
      </c>
      <c r="F262" s="907" t="s">
        <v>1139</v>
      </c>
      <c r="G262" s="910">
        <v>1000000</v>
      </c>
      <c r="H262" s="910">
        <v>1000000</v>
      </c>
      <c r="I262" s="907">
        <v>800000</v>
      </c>
      <c r="J262" s="870" t="s">
        <v>2534</v>
      </c>
      <c r="K262" s="870" t="s">
        <v>798</v>
      </c>
      <c r="L262" s="870" t="s">
        <v>691</v>
      </c>
      <c r="M262" s="894"/>
    </row>
    <row r="263" spans="1:13" s="863" customFormat="1" ht="23.1" customHeight="1" x14ac:dyDescent="0.25">
      <c r="A263" s="1371"/>
      <c r="B263" s="743" t="s">
        <v>3353</v>
      </c>
      <c r="C263" s="708" t="s">
        <v>801</v>
      </c>
      <c r="D263" s="862" t="s">
        <v>3231</v>
      </c>
      <c r="E263" s="900"/>
      <c r="F263" s="862"/>
      <c r="G263" s="900"/>
      <c r="H263" s="900"/>
      <c r="I263" s="862"/>
      <c r="J263" s="862" t="s">
        <v>639</v>
      </c>
      <c r="K263" s="862" t="s">
        <v>799</v>
      </c>
      <c r="L263" s="862"/>
      <c r="M263" s="894"/>
    </row>
    <row r="264" spans="1:13" ht="23.1" customHeight="1" x14ac:dyDescent="0.25">
      <c r="A264" s="1372"/>
      <c r="B264" s="744" t="s">
        <v>3354</v>
      </c>
      <c r="C264" s="878" t="s">
        <v>802</v>
      </c>
      <c r="D264" s="878" t="s">
        <v>3225</v>
      </c>
      <c r="E264" s="902"/>
      <c r="F264" s="878"/>
      <c r="G264" s="902"/>
      <c r="H264" s="902"/>
      <c r="I264" s="878"/>
      <c r="J264" s="878" t="s">
        <v>797</v>
      </c>
      <c r="K264" s="878" t="s">
        <v>800</v>
      </c>
      <c r="L264" s="878"/>
    </row>
    <row r="265" spans="1:13" s="863" customFormat="1" ht="23.1" customHeight="1" x14ac:dyDescent="0.25">
      <c r="A265" s="1371">
        <v>72</v>
      </c>
      <c r="B265" s="1233" t="s">
        <v>2533</v>
      </c>
      <c r="C265" s="683" t="s">
        <v>795</v>
      </c>
      <c r="D265" s="870" t="s">
        <v>3250</v>
      </c>
      <c r="E265" s="910" t="s">
        <v>1139</v>
      </c>
      <c r="F265" s="907" t="s">
        <v>1139</v>
      </c>
      <c r="G265" s="910">
        <v>1000000</v>
      </c>
      <c r="H265" s="910">
        <v>1000000</v>
      </c>
      <c r="I265" s="907">
        <v>800000</v>
      </c>
      <c r="J265" s="870" t="s">
        <v>2534</v>
      </c>
      <c r="K265" s="870" t="s">
        <v>798</v>
      </c>
      <c r="L265" s="870" t="s">
        <v>691</v>
      </c>
      <c r="M265" s="894"/>
    </row>
    <row r="266" spans="1:13" s="863" customFormat="1" ht="23.1" customHeight="1" x14ac:dyDescent="0.25">
      <c r="A266" s="1371"/>
      <c r="B266" s="743" t="s">
        <v>3353</v>
      </c>
      <c r="C266" s="708" t="s">
        <v>801</v>
      </c>
      <c r="D266" s="862" t="s">
        <v>3231</v>
      </c>
      <c r="E266" s="900"/>
      <c r="F266" s="862"/>
      <c r="G266" s="900"/>
      <c r="H266" s="900"/>
      <c r="I266" s="862"/>
      <c r="J266" s="862" t="s">
        <v>639</v>
      </c>
      <c r="K266" s="862" t="s">
        <v>799</v>
      </c>
      <c r="L266" s="862"/>
      <c r="M266" s="894"/>
    </row>
    <row r="267" spans="1:13" ht="23.1" customHeight="1" x14ac:dyDescent="0.25">
      <c r="A267" s="1372"/>
      <c r="B267" s="744" t="s">
        <v>3355</v>
      </c>
      <c r="C267" s="878" t="s">
        <v>802</v>
      </c>
      <c r="D267" s="878" t="s">
        <v>3225</v>
      </c>
      <c r="E267" s="902"/>
      <c r="F267" s="878"/>
      <c r="G267" s="902"/>
      <c r="H267" s="902"/>
      <c r="I267" s="878"/>
      <c r="J267" s="878" t="s">
        <v>797</v>
      </c>
      <c r="K267" s="878" t="s">
        <v>800</v>
      </c>
      <c r="L267" s="878"/>
    </row>
    <row r="268" spans="1:13" s="863" customFormat="1" ht="23.1" customHeight="1" x14ac:dyDescent="0.25">
      <c r="A268" s="1371">
        <v>73</v>
      </c>
      <c r="B268" s="1233" t="s">
        <v>2533</v>
      </c>
      <c r="C268" s="683" t="s">
        <v>795</v>
      </c>
      <c r="D268" s="870" t="s">
        <v>3250</v>
      </c>
      <c r="E268" s="910" t="s">
        <v>1139</v>
      </c>
      <c r="F268" s="907" t="s">
        <v>1139</v>
      </c>
      <c r="G268" s="910">
        <v>1000000</v>
      </c>
      <c r="H268" s="910">
        <v>1000000</v>
      </c>
      <c r="I268" s="907">
        <v>800000</v>
      </c>
      <c r="J268" s="870" t="s">
        <v>2534</v>
      </c>
      <c r="K268" s="870" t="s">
        <v>798</v>
      </c>
      <c r="L268" s="870" t="s">
        <v>691</v>
      </c>
      <c r="M268" s="894"/>
    </row>
    <row r="269" spans="1:13" s="863" customFormat="1" ht="23.1" customHeight="1" x14ac:dyDescent="0.25">
      <c r="A269" s="1371"/>
      <c r="B269" s="743" t="s">
        <v>3356</v>
      </c>
      <c r="C269" s="708" t="s">
        <v>801</v>
      </c>
      <c r="D269" s="862" t="s">
        <v>3231</v>
      </c>
      <c r="E269" s="900"/>
      <c r="F269" s="862"/>
      <c r="G269" s="900"/>
      <c r="H269" s="900"/>
      <c r="I269" s="862"/>
      <c r="J269" s="862" t="s">
        <v>639</v>
      </c>
      <c r="K269" s="862" t="s">
        <v>799</v>
      </c>
      <c r="L269" s="862"/>
      <c r="M269" s="894"/>
    </row>
    <row r="270" spans="1:13" ht="23.1" customHeight="1" x14ac:dyDescent="0.25">
      <c r="A270" s="1372"/>
      <c r="B270" s="744" t="s">
        <v>3346</v>
      </c>
      <c r="C270" s="878" t="s">
        <v>802</v>
      </c>
      <c r="D270" s="878" t="s">
        <v>3225</v>
      </c>
      <c r="E270" s="902"/>
      <c r="F270" s="878"/>
      <c r="G270" s="902"/>
      <c r="H270" s="902"/>
      <c r="I270" s="878"/>
      <c r="J270" s="878" t="s">
        <v>797</v>
      </c>
      <c r="K270" s="878" t="s">
        <v>800</v>
      </c>
      <c r="L270" s="878"/>
    </row>
    <row r="271" spans="1:13" s="863" customFormat="1" ht="23.1" customHeight="1" x14ac:dyDescent="0.25">
      <c r="A271" s="1371">
        <v>74</v>
      </c>
      <c r="B271" s="1233" t="s">
        <v>2532</v>
      </c>
      <c r="C271" s="683" t="s">
        <v>795</v>
      </c>
      <c r="D271" s="870" t="s">
        <v>4206</v>
      </c>
      <c r="E271" s="910" t="s">
        <v>1139</v>
      </c>
      <c r="F271" s="907" t="s">
        <v>1139</v>
      </c>
      <c r="G271" s="910">
        <v>500000</v>
      </c>
      <c r="H271" s="910">
        <v>500000</v>
      </c>
      <c r="I271" s="907">
        <v>500000</v>
      </c>
      <c r="J271" s="870" t="s">
        <v>2534</v>
      </c>
      <c r="K271" s="870" t="s">
        <v>798</v>
      </c>
      <c r="L271" s="870" t="s">
        <v>691</v>
      </c>
      <c r="M271" s="894"/>
    </row>
    <row r="272" spans="1:13" s="863" customFormat="1" ht="23.1" customHeight="1" x14ac:dyDescent="0.25">
      <c r="A272" s="1371"/>
      <c r="B272" s="743" t="s">
        <v>4205</v>
      </c>
      <c r="C272" s="708" t="s">
        <v>801</v>
      </c>
      <c r="D272" s="862" t="s">
        <v>3226</v>
      </c>
      <c r="E272" s="900"/>
      <c r="F272" s="862"/>
      <c r="G272" s="900"/>
      <c r="H272" s="900"/>
      <c r="I272" s="862"/>
      <c r="J272" s="862" t="s">
        <v>639</v>
      </c>
      <c r="K272" s="862" t="s">
        <v>799</v>
      </c>
      <c r="L272" s="862"/>
      <c r="M272" s="894"/>
    </row>
    <row r="273" spans="1:13" ht="23.1" customHeight="1" x14ac:dyDescent="0.25">
      <c r="A273" s="1372"/>
      <c r="B273" s="744" t="s">
        <v>4062</v>
      </c>
      <c r="C273" s="878" t="s">
        <v>802</v>
      </c>
      <c r="D273" s="878" t="s">
        <v>3225</v>
      </c>
      <c r="E273" s="902"/>
      <c r="F273" s="878"/>
      <c r="G273" s="902"/>
      <c r="H273" s="902"/>
      <c r="I273" s="878"/>
      <c r="J273" s="878" t="s">
        <v>797</v>
      </c>
      <c r="K273" s="878" t="s">
        <v>800</v>
      </c>
      <c r="L273" s="1600">
        <v>58</v>
      </c>
    </row>
    <row r="274" spans="1:13" ht="23.1" customHeight="1" x14ac:dyDescent="0.25">
      <c r="A274" s="1484"/>
      <c r="B274" s="1491"/>
      <c r="C274" s="1491"/>
      <c r="D274" s="1492" t="s">
        <v>396</v>
      </c>
      <c r="E274" s="1834" t="s">
        <v>397</v>
      </c>
      <c r="F274" s="1835"/>
      <c r="G274" s="1835"/>
      <c r="H274" s="1835"/>
      <c r="I274" s="1836"/>
      <c r="J274" s="1492" t="s">
        <v>399</v>
      </c>
      <c r="K274" s="1492" t="s">
        <v>401</v>
      </c>
      <c r="L274" s="1492" t="s">
        <v>403</v>
      </c>
    </row>
    <row r="275" spans="1:13" ht="23.1" customHeight="1" x14ac:dyDescent="0.25">
      <c r="A275" s="1487" t="s">
        <v>394</v>
      </c>
      <c r="B275" s="1493" t="s">
        <v>129</v>
      </c>
      <c r="C275" s="1493" t="s">
        <v>395</v>
      </c>
      <c r="D275" s="1493" t="s">
        <v>404</v>
      </c>
      <c r="E275" s="1492">
        <v>2561</v>
      </c>
      <c r="F275" s="1492">
        <v>2562</v>
      </c>
      <c r="G275" s="1492">
        <v>2563</v>
      </c>
      <c r="H275" s="1492">
        <v>2564</v>
      </c>
      <c r="I275" s="1492">
        <v>2565</v>
      </c>
      <c r="J275" s="1493" t="s">
        <v>400</v>
      </c>
      <c r="K275" s="1493" t="s">
        <v>402</v>
      </c>
      <c r="L275" s="1493" t="s">
        <v>482</v>
      </c>
    </row>
    <row r="276" spans="1:13" ht="23.1" customHeight="1" x14ac:dyDescent="0.25">
      <c r="A276" s="1489"/>
      <c r="B276" s="1494"/>
      <c r="C276" s="1494"/>
      <c r="D276" s="1494" t="s">
        <v>405</v>
      </c>
      <c r="E276" s="1494" t="s">
        <v>398</v>
      </c>
      <c r="F276" s="1494" t="s">
        <v>398</v>
      </c>
      <c r="G276" s="1494" t="s">
        <v>398</v>
      </c>
      <c r="H276" s="1494" t="s">
        <v>398</v>
      </c>
      <c r="I276" s="1494" t="s">
        <v>398</v>
      </c>
      <c r="J276" s="1494"/>
      <c r="K276" s="1494"/>
      <c r="L276" s="1494" t="s">
        <v>483</v>
      </c>
    </row>
    <row r="277" spans="1:13" s="863" customFormat="1" ht="23.1" customHeight="1" x14ac:dyDescent="0.25">
      <c r="A277" s="1371">
        <v>75</v>
      </c>
      <c r="B277" s="1233" t="s">
        <v>2533</v>
      </c>
      <c r="C277" s="683" t="s">
        <v>795</v>
      </c>
      <c r="D277" s="870" t="s">
        <v>3250</v>
      </c>
      <c r="E277" s="910" t="s">
        <v>1139</v>
      </c>
      <c r="F277" s="907" t="s">
        <v>1139</v>
      </c>
      <c r="G277" s="910" t="s">
        <v>1139</v>
      </c>
      <c r="H277" s="910">
        <v>500000</v>
      </c>
      <c r="I277" s="907">
        <v>500000</v>
      </c>
      <c r="J277" s="870" t="s">
        <v>2534</v>
      </c>
      <c r="K277" s="870" t="s">
        <v>798</v>
      </c>
      <c r="L277" s="870" t="s">
        <v>691</v>
      </c>
      <c r="M277" s="894"/>
    </row>
    <row r="278" spans="1:13" s="863" customFormat="1" ht="23.1" customHeight="1" x14ac:dyDescent="0.25">
      <c r="A278" s="1371"/>
      <c r="B278" s="743" t="s">
        <v>3357</v>
      </c>
      <c r="C278" s="708" t="s">
        <v>801</v>
      </c>
      <c r="D278" s="862" t="s">
        <v>3226</v>
      </c>
      <c r="E278" s="900" t="s">
        <v>225</v>
      </c>
      <c r="F278" s="862"/>
      <c r="G278" s="900"/>
      <c r="H278" s="900"/>
      <c r="I278" s="862"/>
      <c r="J278" s="862" t="s">
        <v>639</v>
      </c>
      <c r="K278" s="862" t="s">
        <v>799</v>
      </c>
      <c r="L278" s="862"/>
      <c r="M278" s="894"/>
    </row>
    <row r="279" spans="1:13" ht="23.1" customHeight="1" x14ac:dyDescent="0.25">
      <c r="A279" s="1372"/>
      <c r="B279" s="744" t="s">
        <v>3358</v>
      </c>
      <c r="C279" s="878" t="s">
        <v>802</v>
      </c>
      <c r="D279" s="878" t="s">
        <v>3225</v>
      </c>
      <c r="E279" s="902"/>
      <c r="F279" s="878"/>
      <c r="G279" s="902"/>
      <c r="H279" s="902"/>
      <c r="I279" s="878"/>
      <c r="J279" s="878" t="s">
        <v>797</v>
      </c>
      <c r="K279" s="878" t="s">
        <v>800</v>
      </c>
      <c r="L279" s="878"/>
    </row>
    <row r="280" spans="1:13" s="863" customFormat="1" ht="23.1" customHeight="1" x14ac:dyDescent="0.25">
      <c r="A280" s="1371">
        <v>76</v>
      </c>
      <c r="B280" s="1233" t="s">
        <v>2533</v>
      </c>
      <c r="C280" s="683" t="s">
        <v>795</v>
      </c>
      <c r="D280" s="1243" t="s">
        <v>3369</v>
      </c>
      <c r="E280" s="910" t="s">
        <v>1139</v>
      </c>
      <c r="F280" s="907" t="s">
        <v>1139</v>
      </c>
      <c r="G280" s="910" t="s">
        <v>1139</v>
      </c>
      <c r="H280" s="910">
        <v>500000</v>
      </c>
      <c r="I280" s="907">
        <v>500000</v>
      </c>
      <c r="J280" s="870" t="s">
        <v>2534</v>
      </c>
      <c r="K280" s="870" t="s">
        <v>798</v>
      </c>
      <c r="L280" s="870" t="s">
        <v>691</v>
      </c>
      <c r="M280" s="894"/>
    </row>
    <row r="281" spans="1:13" s="863" customFormat="1" ht="23.1" customHeight="1" x14ac:dyDescent="0.25">
      <c r="A281" s="1371"/>
      <c r="B281" s="743" t="s">
        <v>3364</v>
      </c>
      <c r="C281" s="708" t="s">
        <v>801</v>
      </c>
      <c r="D281" s="862" t="s">
        <v>3378</v>
      </c>
      <c r="E281" s="900"/>
      <c r="F281" s="862"/>
      <c r="G281" s="900"/>
      <c r="H281" s="900"/>
      <c r="I281" s="862"/>
      <c r="J281" s="862" t="s">
        <v>639</v>
      </c>
      <c r="K281" s="862" t="s">
        <v>799</v>
      </c>
      <c r="L281" s="862"/>
      <c r="M281" s="894"/>
    </row>
    <row r="282" spans="1:13" ht="23.1" customHeight="1" x14ac:dyDescent="0.25">
      <c r="A282" s="1372"/>
      <c r="B282" s="744" t="s">
        <v>3377</v>
      </c>
      <c r="C282" s="878" t="s">
        <v>802</v>
      </c>
      <c r="D282" s="878" t="s">
        <v>3225</v>
      </c>
      <c r="E282" s="902"/>
      <c r="F282" s="878"/>
      <c r="G282" s="902"/>
      <c r="H282" s="902"/>
      <c r="I282" s="878"/>
      <c r="J282" s="878" t="s">
        <v>797</v>
      </c>
      <c r="K282" s="878" t="s">
        <v>800</v>
      </c>
      <c r="L282" s="878"/>
    </row>
    <row r="283" spans="1:13" s="863" customFormat="1" ht="23.1" customHeight="1" x14ac:dyDescent="0.25">
      <c r="A283" s="1371">
        <v>77</v>
      </c>
      <c r="B283" s="1233" t="s">
        <v>2533</v>
      </c>
      <c r="C283" s="683" t="s">
        <v>795</v>
      </c>
      <c r="D283" s="870" t="s">
        <v>3250</v>
      </c>
      <c r="E283" s="910">
        <v>1400000</v>
      </c>
      <c r="F283" s="907" t="s">
        <v>1139</v>
      </c>
      <c r="G283" s="910">
        <v>800000</v>
      </c>
      <c r="H283" s="910">
        <v>800000</v>
      </c>
      <c r="I283" s="907">
        <v>800000</v>
      </c>
      <c r="J283" s="870" t="s">
        <v>2534</v>
      </c>
      <c r="K283" s="870" t="s">
        <v>798</v>
      </c>
      <c r="L283" s="870" t="s">
        <v>691</v>
      </c>
      <c r="M283" s="894"/>
    </row>
    <row r="284" spans="1:13" s="863" customFormat="1" ht="23.1" customHeight="1" x14ac:dyDescent="0.25">
      <c r="A284" s="1371"/>
      <c r="B284" s="743" t="s">
        <v>3364</v>
      </c>
      <c r="C284" s="708" t="s">
        <v>801</v>
      </c>
      <c r="D284" s="862" t="s">
        <v>3231</v>
      </c>
      <c r="E284" s="900"/>
      <c r="F284" s="862"/>
      <c r="G284" s="900"/>
      <c r="H284" s="900"/>
      <c r="I284" s="862"/>
      <c r="J284" s="862" t="s">
        <v>639</v>
      </c>
      <c r="K284" s="862" t="s">
        <v>799</v>
      </c>
      <c r="L284" s="862"/>
      <c r="M284" s="894"/>
    </row>
    <row r="285" spans="1:13" ht="23.1" customHeight="1" x14ac:dyDescent="0.25">
      <c r="A285" s="1372"/>
      <c r="B285" s="744" t="s">
        <v>3363</v>
      </c>
      <c r="C285" s="878" t="s">
        <v>802</v>
      </c>
      <c r="D285" s="878" t="s">
        <v>3225</v>
      </c>
      <c r="E285" s="902"/>
      <c r="F285" s="878"/>
      <c r="G285" s="902"/>
      <c r="H285" s="902"/>
      <c r="I285" s="878"/>
      <c r="J285" s="878" t="s">
        <v>797</v>
      </c>
      <c r="K285" s="878" t="s">
        <v>800</v>
      </c>
      <c r="L285" s="878"/>
    </row>
    <row r="286" spans="1:13" s="863" customFormat="1" ht="23.1" customHeight="1" x14ac:dyDescent="0.25">
      <c r="A286" s="1371">
        <v>78</v>
      </c>
      <c r="B286" s="1233" t="s">
        <v>2533</v>
      </c>
      <c r="C286" s="683" t="s">
        <v>795</v>
      </c>
      <c r="D286" s="870" t="s">
        <v>3250</v>
      </c>
      <c r="E286" s="910" t="s">
        <v>1139</v>
      </c>
      <c r="F286" s="907">
        <v>500000</v>
      </c>
      <c r="G286" s="910" t="s">
        <v>1139</v>
      </c>
      <c r="H286" s="910">
        <v>500000</v>
      </c>
      <c r="I286" s="907">
        <v>500000</v>
      </c>
      <c r="J286" s="870" t="s">
        <v>2534</v>
      </c>
      <c r="K286" s="870" t="s">
        <v>798</v>
      </c>
      <c r="L286" s="870" t="s">
        <v>691</v>
      </c>
      <c r="M286" s="894"/>
    </row>
    <row r="287" spans="1:13" s="863" customFormat="1" ht="23.1" customHeight="1" x14ac:dyDescent="0.25">
      <c r="A287" s="1371"/>
      <c r="B287" s="743" t="s">
        <v>3364</v>
      </c>
      <c r="C287" s="708" t="s">
        <v>801</v>
      </c>
      <c r="D287" s="862" t="s">
        <v>3231</v>
      </c>
      <c r="E287" s="900"/>
      <c r="F287" s="862"/>
      <c r="G287" s="900"/>
      <c r="H287" s="900"/>
      <c r="I287" s="862"/>
      <c r="J287" s="862" t="s">
        <v>639</v>
      </c>
      <c r="K287" s="862" t="s">
        <v>799</v>
      </c>
      <c r="L287" s="862"/>
      <c r="M287" s="894"/>
    </row>
    <row r="288" spans="1:13" ht="23.1" customHeight="1" x14ac:dyDescent="0.25">
      <c r="A288" s="1372"/>
      <c r="B288" s="744" t="s">
        <v>3365</v>
      </c>
      <c r="C288" s="878" t="s">
        <v>802</v>
      </c>
      <c r="D288" s="878" t="s">
        <v>3225</v>
      </c>
      <c r="E288" s="902"/>
      <c r="F288" s="878"/>
      <c r="G288" s="902"/>
      <c r="H288" s="902"/>
      <c r="I288" s="878"/>
      <c r="J288" s="878" t="s">
        <v>797</v>
      </c>
      <c r="K288" s="878" t="s">
        <v>800</v>
      </c>
      <c r="L288" s="878"/>
    </row>
    <row r="289" spans="1:13" s="863" customFormat="1" ht="23.1" customHeight="1" x14ac:dyDescent="0.25">
      <c r="A289" s="1371">
        <v>79</v>
      </c>
      <c r="B289" s="1233" t="s">
        <v>2533</v>
      </c>
      <c r="C289" s="683" t="s">
        <v>795</v>
      </c>
      <c r="D289" s="870" t="s">
        <v>3250</v>
      </c>
      <c r="E289" s="910" t="s">
        <v>1139</v>
      </c>
      <c r="F289" s="907" t="s">
        <v>1139</v>
      </c>
      <c r="G289" s="910" t="s">
        <v>1139</v>
      </c>
      <c r="H289" s="910">
        <v>1000000</v>
      </c>
      <c r="I289" s="907">
        <v>1000000</v>
      </c>
      <c r="J289" s="870" t="s">
        <v>2534</v>
      </c>
      <c r="K289" s="870" t="s">
        <v>798</v>
      </c>
      <c r="L289" s="870" t="s">
        <v>691</v>
      </c>
      <c r="M289" s="894"/>
    </row>
    <row r="290" spans="1:13" s="863" customFormat="1" ht="23.1" customHeight="1" x14ac:dyDescent="0.25">
      <c r="A290" s="1371"/>
      <c r="B290" s="743" t="s">
        <v>3275</v>
      </c>
      <c r="C290" s="708" t="s">
        <v>801</v>
      </c>
      <c r="D290" s="862" t="s">
        <v>3231</v>
      </c>
      <c r="E290" s="900"/>
      <c r="F290" s="862"/>
      <c r="G290" s="900"/>
      <c r="H290" s="900"/>
      <c r="I290" s="862"/>
      <c r="J290" s="862" t="s">
        <v>639</v>
      </c>
      <c r="K290" s="862" t="s">
        <v>799</v>
      </c>
      <c r="L290" s="862"/>
      <c r="M290" s="894"/>
    </row>
    <row r="291" spans="1:13" ht="23.1" customHeight="1" x14ac:dyDescent="0.25">
      <c r="A291" s="1372"/>
      <c r="B291" s="744" t="s">
        <v>3366</v>
      </c>
      <c r="C291" s="878" t="s">
        <v>802</v>
      </c>
      <c r="D291" s="878" t="s">
        <v>3225</v>
      </c>
      <c r="E291" s="902"/>
      <c r="F291" s="878"/>
      <c r="G291" s="902"/>
      <c r="H291" s="902"/>
      <c r="I291" s="878"/>
      <c r="J291" s="878" t="s">
        <v>797</v>
      </c>
      <c r="K291" s="878" t="s">
        <v>800</v>
      </c>
      <c r="L291" s="878"/>
    </row>
    <row r="292" spans="1:13" s="863" customFormat="1" ht="23.1" customHeight="1" x14ac:dyDescent="0.25">
      <c r="A292" s="1371">
        <v>80</v>
      </c>
      <c r="B292" s="1233" t="s">
        <v>2533</v>
      </c>
      <c r="C292" s="683" t="s">
        <v>795</v>
      </c>
      <c r="D292" s="870" t="s">
        <v>3368</v>
      </c>
      <c r="E292" s="910" t="s">
        <v>1139</v>
      </c>
      <c r="F292" s="907" t="s">
        <v>1139</v>
      </c>
      <c r="G292" s="910" t="s">
        <v>1139</v>
      </c>
      <c r="H292" s="910">
        <v>500000</v>
      </c>
      <c r="I292" s="907">
        <v>500000</v>
      </c>
      <c r="J292" s="870" t="s">
        <v>2534</v>
      </c>
      <c r="K292" s="870" t="s">
        <v>798</v>
      </c>
      <c r="L292" s="870" t="s">
        <v>691</v>
      </c>
      <c r="M292" s="894"/>
    </row>
    <row r="293" spans="1:13" s="863" customFormat="1" ht="23.1" customHeight="1" x14ac:dyDescent="0.25">
      <c r="A293" s="1371"/>
      <c r="B293" s="1234" t="s">
        <v>3367</v>
      </c>
      <c r="C293" s="708" t="s">
        <v>801</v>
      </c>
      <c r="D293" s="862" t="s">
        <v>3231</v>
      </c>
      <c r="E293" s="900"/>
      <c r="F293" s="862"/>
      <c r="G293" s="900"/>
      <c r="H293" s="900"/>
      <c r="I293" s="862"/>
      <c r="J293" s="862" t="s">
        <v>639</v>
      </c>
      <c r="K293" s="862" t="s">
        <v>799</v>
      </c>
      <c r="L293" s="862"/>
      <c r="M293" s="894"/>
    </row>
    <row r="294" spans="1:13" ht="23.1" customHeight="1" x14ac:dyDescent="0.25">
      <c r="A294" s="1372"/>
      <c r="B294" s="744" t="s">
        <v>3366</v>
      </c>
      <c r="C294" s="878" t="s">
        <v>802</v>
      </c>
      <c r="D294" s="878" t="s">
        <v>3225</v>
      </c>
      <c r="E294" s="902"/>
      <c r="F294" s="878"/>
      <c r="G294" s="902"/>
      <c r="H294" s="902"/>
      <c r="I294" s="878"/>
      <c r="J294" s="878" t="s">
        <v>797</v>
      </c>
      <c r="K294" s="878" t="s">
        <v>800</v>
      </c>
      <c r="L294" s="1600">
        <v>59</v>
      </c>
    </row>
    <row r="295" spans="1:13" ht="23.1" customHeight="1" x14ac:dyDescent="0.25">
      <c r="A295" s="1484"/>
      <c r="B295" s="1491"/>
      <c r="C295" s="1491"/>
      <c r="D295" s="1492" t="s">
        <v>396</v>
      </c>
      <c r="E295" s="1834" t="s">
        <v>397</v>
      </c>
      <c r="F295" s="1835"/>
      <c r="G295" s="1835"/>
      <c r="H295" s="1835"/>
      <c r="I295" s="1836"/>
      <c r="J295" s="1492" t="s">
        <v>399</v>
      </c>
      <c r="K295" s="1492" t="s">
        <v>401</v>
      </c>
      <c r="L295" s="1492" t="s">
        <v>403</v>
      </c>
    </row>
    <row r="296" spans="1:13" ht="23.1" customHeight="1" x14ac:dyDescent="0.25">
      <c r="A296" s="1487" t="s">
        <v>394</v>
      </c>
      <c r="B296" s="1493" t="s">
        <v>129</v>
      </c>
      <c r="C296" s="1493" t="s">
        <v>395</v>
      </c>
      <c r="D296" s="1493" t="s">
        <v>404</v>
      </c>
      <c r="E296" s="1492">
        <v>2561</v>
      </c>
      <c r="F296" s="1492">
        <v>2562</v>
      </c>
      <c r="G296" s="1492">
        <v>2563</v>
      </c>
      <c r="H296" s="1492">
        <v>2564</v>
      </c>
      <c r="I296" s="1492">
        <v>2565</v>
      </c>
      <c r="J296" s="1493" t="s">
        <v>400</v>
      </c>
      <c r="K296" s="1493" t="s">
        <v>402</v>
      </c>
      <c r="L296" s="1493" t="s">
        <v>482</v>
      </c>
    </row>
    <row r="297" spans="1:13" ht="23.1" customHeight="1" x14ac:dyDescent="0.25">
      <c r="A297" s="1489"/>
      <c r="B297" s="1494"/>
      <c r="C297" s="1494"/>
      <c r="D297" s="1494" t="s">
        <v>405</v>
      </c>
      <c r="E297" s="1494" t="s">
        <v>398</v>
      </c>
      <c r="F297" s="1494" t="s">
        <v>398</v>
      </c>
      <c r="G297" s="1494" t="s">
        <v>398</v>
      </c>
      <c r="H297" s="1494" t="s">
        <v>398</v>
      </c>
      <c r="I297" s="1494" t="s">
        <v>398</v>
      </c>
      <c r="J297" s="1494"/>
      <c r="K297" s="1494"/>
      <c r="L297" s="1494" t="s">
        <v>483</v>
      </c>
    </row>
    <row r="298" spans="1:13" s="863" customFormat="1" ht="23.1" customHeight="1" x14ac:dyDescent="0.25">
      <c r="A298" s="1371">
        <v>81</v>
      </c>
      <c r="B298" s="1233" t="s">
        <v>2533</v>
      </c>
      <c r="C298" s="683" t="s">
        <v>795</v>
      </c>
      <c r="D298" s="870" t="s">
        <v>3250</v>
      </c>
      <c r="E298" s="910" t="s">
        <v>1139</v>
      </c>
      <c r="F298" s="907" t="s">
        <v>1139</v>
      </c>
      <c r="G298" s="910" t="s">
        <v>1139</v>
      </c>
      <c r="H298" s="910">
        <v>500000</v>
      </c>
      <c r="I298" s="907">
        <v>500000</v>
      </c>
      <c r="J298" s="870" t="s">
        <v>2534</v>
      </c>
      <c r="K298" s="870" t="s">
        <v>798</v>
      </c>
      <c r="L298" s="870" t="s">
        <v>691</v>
      </c>
      <c r="M298" s="894"/>
    </row>
    <row r="299" spans="1:13" s="863" customFormat="1" ht="23.1" customHeight="1" x14ac:dyDescent="0.25">
      <c r="A299" s="1371"/>
      <c r="B299" s="743" t="s">
        <v>3370</v>
      </c>
      <c r="C299" s="708" t="s">
        <v>801</v>
      </c>
      <c r="D299" s="862" t="s">
        <v>3231</v>
      </c>
      <c r="E299" s="900"/>
      <c r="F299" s="862"/>
      <c r="G299" s="900"/>
      <c r="H299" s="900"/>
      <c r="I299" s="862"/>
      <c r="J299" s="862" t="s">
        <v>639</v>
      </c>
      <c r="K299" s="862" t="s">
        <v>799</v>
      </c>
      <c r="L299" s="862"/>
      <c r="M299" s="894"/>
    </row>
    <row r="300" spans="1:13" ht="23.1" customHeight="1" x14ac:dyDescent="0.25">
      <c r="A300" s="1372"/>
      <c r="B300" s="744" t="s">
        <v>3366</v>
      </c>
      <c r="C300" s="878" t="s">
        <v>802</v>
      </c>
      <c r="D300" s="878" t="s">
        <v>3225</v>
      </c>
      <c r="E300" s="902"/>
      <c r="F300" s="878"/>
      <c r="G300" s="902"/>
      <c r="H300" s="902"/>
      <c r="I300" s="878"/>
      <c r="J300" s="878" t="s">
        <v>797</v>
      </c>
      <c r="K300" s="878" t="s">
        <v>800</v>
      </c>
      <c r="L300" s="878"/>
    </row>
    <row r="301" spans="1:13" s="863" customFormat="1" ht="23.1" customHeight="1" x14ac:dyDescent="0.25">
      <c r="A301" s="1371">
        <v>82</v>
      </c>
      <c r="B301" s="1233" t="s">
        <v>2533</v>
      </c>
      <c r="C301" s="683" t="s">
        <v>795</v>
      </c>
      <c r="D301" s="870" t="s">
        <v>3250</v>
      </c>
      <c r="E301" s="910" t="s">
        <v>1139</v>
      </c>
      <c r="F301" s="907" t="s">
        <v>1139</v>
      </c>
      <c r="G301" s="910" t="s">
        <v>1139</v>
      </c>
      <c r="H301" s="910">
        <v>500000</v>
      </c>
      <c r="I301" s="907">
        <v>500000</v>
      </c>
      <c r="J301" s="870" t="s">
        <v>2534</v>
      </c>
      <c r="K301" s="870" t="s">
        <v>798</v>
      </c>
      <c r="L301" s="870" t="s">
        <v>691</v>
      </c>
      <c r="M301" s="894"/>
    </row>
    <row r="302" spans="1:13" s="863" customFormat="1" ht="23.1" customHeight="1" x14ac:dyDescent="0.25">
      <c r="A302" s="1371"/>
      <c r="B302" s="743" t="s">
        <v>3718</v>
      </c>
      <c r="C302" s="708" t="s">
        <v>801</v>
      </c>
      <c r="D302" s="862" t="s">
        <v>3231</v>
      </c>
      <c r="E302" s="900"/>
      <c r="F302" s="862"/>
      <c r="G302" s="900"/>
      <c r="H302" s="900"/>
      <c r="I302" s="862"/>
      <c r="J302" s="862" t="s">
        <v>639</v>
      </c>
      <c r="K302" s="862" t="s">
        <v>799</v>
      </c>
      <c r="L302" s="862"/>
      <c r="M302" s="894"/>
    </row>
    <row r="303" spans="1:13" ht="23.1" customHeight="1" x14ac:dyDescent="0.25">
      <c r="A303" s="1372"/>
      <c r="B303" s="744" t="s">
        <v>3363</v>
      </c>
      <c r="C303" s="878" t="s">
        <v>802</v>
      </c>
      <c r="D303" s="878" t="s">
        <v>3225</v>
      </c>
      <c r="E303" s="902"/>
      <c r="F303" s="878"/>
      <c r="G303" s="902"/>
      <c r="H303" s="902"/>
      <c r="I303" s="878"/>
      <c r="J303" s="878" t="s">
        <v>797</v>
      </c>
      <c r="K303" s="878" t="s">
        <v>800</v>
      </c>
      <c r="L303" s="878"/>
    </row>
    <row r="304" spans="1:13" ht="23.1" customHeight="1" x14ac:dyDescent="0.25">
      <c r="A304" s="1370">
        <v>83</v>
      </c>
      <c r="B304" s="736" t="s">
        <v>2532</v>
      </c>
      <c r="C304" s="683" t="s">
        <v>795</v>
      </c>
      <c r="D304" s="870" t="s">
        <v>3283</v>
      </c>
      <c r="E304" s="910" t="s">
        <v>1139</v>
      </c>
      <c r="F304" s="907" t="s">
        <v>1139</v>
      </c>
      <c r="G304" s="910">
        <v>500000</v>
      </c>
      <c r="H304" s="910">
        <v>500000</v>
      </c>
      <c r="I304" s="907" t="s">
        <v>1139</v>
      </c>
      <c r="J304" s="870" t="s">
        <v>2534</v>
      </c>
      <c r="K304" s="870" t="s">
        <v>798</v>
      </c>
      <c r="L304" s="870" t="s">
        <v>691</v>
      </c>
    </row>
    <row r="305" spans="1:13" ht="23.1" customHeight="1" x14ac:dyDescent="0.25">
      <c r="A305" s="1371"/>
      <c r="B305" s="737" t="s">
        <v>3371</v>
      </c>
      <c r="C305" s="708" t="s">
        <v>801</v>
      </c>
      <c r="D305" s="862" t="s">
        <v>3226</v>
      </c>
      <c r="E305" s="900"/>
      <c r="F305" s="862"/>
      <c r="G305" s="900"/>
      <c r="H305" s="900"/>
      <c r="I305" s="862"/>
      <c r="J305" s="862" t="s">
        <v>639</v>
      </c>
      <c r="K305" s="862" t="s">
        <v>799</v>
      </c>
      <c r="L305" s="862"/>
      <c r="M305" s="865" t="s">
        <v>225</v>
      </c>
    </row>
    <row r="306" spans="1:13" ht="23.1" customHeight="1" x14ac:dyDescent="0.25">
      <c r="A306" s="1372"/>
      <c r="B306" s="740" t="s">
        <v>3372</v>
      </c>
      <c r="C306" s="878" t="s">
        <v>802</v>
      </c>
      <c r="D306" s="878" t="s">
        <v>3225</v>
      </c>
      <c r="E306" s="902"/>
      <c r="F306" s="878"/>
      <c r="G306" s="902"/>
      <c r="H306" s="902"/>
      <c r="I306" s="878"/>
      <c r="J306" s="878" t="s">
        <v>797</v>
      </c>
      <c r="K306" s="878" t="s">
        <v>800</v>
      </c>
      <c r="L306" s="878"/>
    </row>
    <row r="307" spans="1:13" s="863" customFormat="1" ht="23.1" customHeight="1" x14ac:dyDescent="0.25">
      <c r="A307" s="1371">
        <v>84</v>
      </c>
      <c r="B307" s="1233" t="s">
        <v>2533</v>
      </c>
      <c r="C307" s="683" t="s">
        <v>795</v>
      </c>
      <c r="D307" s="1243" t="s">
        <v>3376</v>
      </c>
      <c r="E307" s="910" t="s">
        <v>1139</v>
      </c>
      <c r="F307" s="907" t="s">
        <v>1139</v>
      </c>
      <c r="G307" s="910" t="s">
        <v>1139</v>
      </c>
      <c r="H307" s="910">
        <v>500000</v>
      </c>
      <c r="I307" s="907">
        <v>500000</v>
      </c>
      <c r="J307" s="870" t="s">
        <v>2534</v>
      </c>
      <c r="K307" s="870" t="s">
        <v>798</v>
      </c>
      <c r="L307" s="870" t="s">
        <v>691</v>
      </c>
      <c r="M307" s="894"/>
    </row>
    <row r="308" spans="1:13" s="863" customFormat="1" ht="23.1" customHeight="1" x14ac:dyDescent="0.25">
      <c r="A308" s="1371"/>
      <c r="B308" s="743" t="s">
        <v>3374</v>
      </c>
      <c r="C308" s="708" t="s">
        <v>801</v>
      </c>
      <c r="D308" s="862" t="s">
        <v>3375</v>
      </c>
      <c r="E308" s="900"/>
      <c r="F308" s="862"/>
      <c r="G308" s="900"/>
      <c r="H308" s="900"/>
      <c r="I308" s="862"/>
      <c r="J308" s="862" t="s">
        <v>639</v>
      </c>
      <c r="K308" s="862" t="s">
        <v>799</v>
      </c>
      <c r="L308" s="862"/>
      <c r="M308" s="894"/>
    </row>
    <row r="309" spans="1:13" ht="23.1" customHeight="1" x14ac:dyDescent="0.25">
      <c r="A309" s="1372"/>
      <c r="B309" s="744" t="s">
        <v>225</v>
      </c>
      <c r="C309" s="878" t="s">
        <v>802</v>
      </c>
      <c r="D309" s="878" t="s">
        <v>3225</v>
      </c>
      <c r="E309" s="902"/>
      <c r="F309" s="878" t="s">
        <v>225</v>
      </c>
      <c r="G309" s="902"/>
      <c r="H309" s="902"/>
      <c r="I309" s="878"/>
      <c r="J309" s="878" t="s">
        <v>797</v>
      </c>
      <c r="K309" s="878" t="s">
        <v>800</v>
      </c>
      <c r="L309" s="878"/>
    </row>
    <row r="310" spans="1:13" s="863" customFormat="1" ht="23.1" customHeight="1" x14ac:dyDescent="0.25">
      <c r="A310" s="1371">
        <v>85</v>
      </c>
      <c r="B310" s="1233" t="s">
        <v>2533</v>
      </c>
      <c r="C310" s="683" t="s">
        <v>795</v>
      </c>
      <c r="D310" s="1243" t="s">
        <v>3401</v>
      </c>
      <c r="E310" s="910">
        <v>300000</v>
      </c>
      <c r="F310" s="907">
        <v>300000</v>
      </c>
      <c r="G310" s="910">
        <v>300000</v>
      </c>
      <c r="H310" s="910">
        <v>500000</v>
      </c>
      <c r="I310" s="907">
        <v>500000</v>
      </c>
      <c r="J310" s="870" t="s">
        <v>2534</v>
      </c>
      <c r="K310" s="870" t="s">
        <v>798</v>
      </c>
      <c r="L310" s="870" t="s">
        <v>691</v>
      </c>
      <c r="M310" s="894"/>
    </row>
    <row r="311" spans="1:13" s="863" customFormat="1" ht="23.1" customHeight="1" x14ac:dyDescent="0.25">
      <c r="A311" s="1371"/>
      <c r="B311" s="1232" t="s">
        <v>3264</v>
      </c>
      <c r="C311" s="708" t="s">
        <v>801</v>
      </c>
      <c r="D311" s="862" t="s">
        <v>3402</v>
      </c>
      <c r="E311" s="900"/>
      <c r="F311" s="862"/>
      <c r="G311" s="900"/>
      <c r="H311" s="900"/>
      <c r="I311" s="862"/>
      <c r="J311" s="862" t="s">
        <v>639</v>
      </c>
      <c r="K311" s="862" t="s">
        <v>799</v>
      </c>
      <c r="L311" s="862"/>
      <c r="M311" s="894"/>
    </row>
    <row r="312" spans="1:13" ht="23.1" customHeight="1" x14ac:dyDescent="0.25">
      <c r="A312" s="1372"/>
      <c r="B312" s="744" t="s">
        <v>3400</v>
      </c>
      <c r="C312" s="878" t="s">
        <v>802</v>
      </c>
      <c r="D312" s="878" t="s">
        <v>3225</v>
      </c>
      <c r="E312" s="902"/>
      <c r="F312" s="878"/>
      <c r="G312" s="902"/>
      <c r="H312" s="902"/>
      <c r="I312" s="878"/>
      <c r="J312" s="878" t="s">
        <v>797</v>
      </c>
      <c r="K312" s="878" t="s">
        <v>800</v>
      </c>
      <c r="L312" s="878"/>
    </row>
    <row r="313" spans="1:13" ht="23.1" customHeight="1" x14ac:dyDescent="0.25">
      <c r="A313" s="1370">
        <v>86</v>
      </c>
      <c r="B313" s="736" t="s">
        <v>2532</v>
      </c>
      <c r="C313" s="683" t="s">
        <v>795</v>
      </c>
      <c r="D313" s="870" t="s">
        <v>3283</v>
      </c>
      <c r="E313" s="910" t="s">
        <v>1139</v>
      </c>
      <c r="F313" s="907">
        <v>2000000</v>
      </c>
      <c r="G313" s="910">
        <v>500000</v>
      </c>
      <c r="H313" s="910">
        <v>500000</v>
      </c>
      <c r="I313" s="907">
        <v>500000</v>
      </c>
      <c r="J313" s="870" t="s">
        <v>2534</v>
      </c>
      <c r="K313" s="870" t="s">
        <v>798</v>
      </c>
      <c r="L313" s="870" t="s">
        <v>691</v>
      </c>
    </row>
    <row r="314" spans="1:13" ht="23.1" customHeight="1" x14ac:dyDescent="0.25">
      <c r="A314" s="1371"/>
      <c r="B314" s="1231" t="s">
        <v>3379</v>
      </c>
      <c r="C314" s="708" t="s">
        <v>801</v>
      </c>
      <c r="D314" s="862" t="s">
        <v>3382</v>
      </c>
      <c r="E314" s="900"/>
      <c r="F314" s="862"/>
      <c r="G314" s="900"/>
      <c r="H314" s="900"/>
      <c r="I314" s="862"/>
      <c r="J314" s="862" t="s">
        <v>639</v>
      </c>
      <c r="K314" s="862" t="s">
        <v>799</v>
      </c>
      <c r="L314" s="862"/>
      <c r="M314" s="865" t="s">
        <v>225</v>
      </c>
    </row>
    <row r="315" spans="1:13" ht="23.1" customHeight="1" x14ac:dyDescent="0.25">
      <c r="A315" s="1372"/>
      <c r="B315" s="740" t="s">
        <v>4063</v>
      </c>
      <c r="C315" s="878" t="s">
        <v>802</v>
      </c>
      <c r="D315" s="878" t="s">
        <v>3225</v>
      </c>
      <c r="E315" s="902"/>
      <c r="F315" s="878"/>
      <c r="G315" s="902"/>
      <c r="H315" s="902"/>
      <c r="I315" s="878"/>
      <c r="J315" s="878" t="s">
        <v>797</v>
      </c>
      <c r="K315" s="878" t="s">
        <v>800</v>
      </c>
      <c r="L315" s="1600">
        <v>60</v>
      </c>
    </row>
    <row r="316" spans="1:13" ht="23.1" customHeight="1" x14ac:dyDescent="0.25">
      <c r="A316" s="1484"/>
      <c r="B316" s="1491"/>
      <c r="C316" s="1491"/>
      <c r="D316" s="1492" t="s">
        <v>396</v>
      </c>
      <c r="E316" s="1834" t="s">
        <v>397</v>
      </c>
      <c r="F316" s="1835"/>
      <c r="G316" s="1835"/>
      <c r="H316" s="1835"/>
      <c r="I316" s="1836"/>
      <c r="J316" s="1492" t="s">
        <v>399</v>
      </c>
      <c r="K316" s="1492" t="s">
        <v>401</v>
      </c>
      <c r="L316" s="1492" t="s">
        <v>403</v>
      </c>
    </row>
    <row r="317" spans="1:13" ht="23.1" customHeight="1" x14ac:dyDescent="0.25">
      <c r="A317" s="1487" t="s">
        <v>394</v>
      </c>
      <c r="B317" s="1493" t="s">
        <v>129</v>
      </c>
      <c r="C317" s="1493" t="s">
        <v>395</v>
      </c>
      <c r="D317" s="1493" t="s">
        <v>404</v>
      </c>
      <c r="E317" s="1492">
        <v>2561</v>
      </c>
      <c r="F317" s="1492">
        <v>2562</v>
      </c>
      <c r="G317" s="1492">
        <v>2563</v>
      </c>
      <c r="H317" s="1492">
        <v>2564</v>
      </c>
      <c r="I317" s="1492">
        <v>2565</v>
      </c>
      <c r="J317" s="1493" t="s">
        <v>400</v>
      </c>
      <c r="K317" s="1493" t="s">
        <v>402</v>
      </c>
      <c r="L317" s="1493" t="s">
        <v>482</v>
      </c>
    </row>
    <row r="318" spans="1:13" ht="23.1" customHeight="1" x14ac:dyDescent="0.25">
      <c r="A318" s="1489"/>
      <c r="B318" s="1494"/>
      <c r="C318" s="1494"/>
      <c r="D318" s="1494" t="s">
        <v>405</v>
      </c>
      <c r="E318" s="1494" t="s">
        <v>398</v>
      </c>
      <c r="F318" s="1494" t="s">
        <v>398</v>
      </c>
      <c r="G318" s="1494" t="s">
        <v>398</v>
      </c>
      <c r="H318" s="1494" t="s">
        <v>398</v>
      </c>
      <c r="I318" s="1494" t="s">
        <v>398</v>
      </c>
      <c r="J318" s="1494"/>
      <c r="K318" s="1494"/>
      <c r="L318" s="1494" t="s">
        <v>483</v>
      </c>
    </row>
    <row r="319" spans="1:13" ht="23.1" customHeight="1" x14ac:dyDescent="0.25">
      <c r="A319" s="1370">
        <v>87</v>
      </c>
      <c r="B319" s="736" t="s">
        <v>2532</v>
      </c>
      <c r="C319" s="683" t="s">
        <v>795</v>
      </c>
      <c r="D319" s="870" t="s">
        <v>3283</v>
      </c>
      <c r="E319" s="910" t="s">
        <v>1139</v>
      </c>
      <c r="F319" s="907">
        <v>500000</v>
      </c>
      <c r="G319" s="910">
        <v>500000</v>
      </c>
      <c r="H319" s="910" t="s">
        <v>1139</v>
      </c>
      <c r="I319" s="907" t="s">
        <v>1139</v>
      </c>
      <c r="J319" s="870" t="s">
        <v>2534</v>
      </c>
      <c r="K319" s="870" t="s">
        <v>798</v>
      </c>
      <c r="L319" s="870" t="s">
        <v>691</v>
      </c>
    </row>
    <row r="320" spans="1:13" ht="23.1" customHeight="1" x14ac:dyDescent="0.25">
      <c r="A320" s="1371"/>
      <c r="B320" s="1231" t="s">
        <v>3381</v>
      </c>
      <c r="C320" s="708" t="s">
        <v>801</v>
      </c>
      <c r="D320" s="862" t="s">
        <v>3383</v>
      </c>
      <c r="E320" s="900"/>
      <c r="F320" s="862"/>
      <c r="G320" s="900"/>
      <c r="H320" s="900"/>
      <c r="I320" s="862"/>
      <c r="J320" s="862" t="s">
        <v>639</v>
      </c>
      <c r="K320" s="862" t="s">
        <v>799</v>
      </c>
      <c r="L320" s="862"/>
      <c r="M320" s="865" t="s">
        <v>225</v>
      </c>
    </row>
    <row r="321" spans="1:13" ht="23.1" customHeight="1" x14ac:dyDescent="0.25">
      <c r="A321" s="1372"/>
      <c r="B321" s="740" t="s">
        <v>3380</v>
      </c>
      <c r="C321" s="878" t="s">
        <v>802</v>
      </c>
      <c r="D321" s="878" t="s">
        <v>3225</v>
      </c>
      <c r="E321" s="902"/>
      <c r="F321" s="878"/>
      <c r="G321" s="902"/>
      <c r="H321" s="902"/>
      <c r="I321" s="878"/>
      <c r="J321" s="878" t="s">
        <v>797</v>
      </c>
      <c r="K321" s="878" t="s">
        <v>800</v>
      </c>
      <c r="L321" s="878"/>
    </row>
    <row r="322" spans="1:13" ht="23.1" customHeight="1" x14ac:dyDescent="0.25">
      <c r="A322" s="1370">
        <v>88</v>
      </c>
      <c r="B322" s="736" t="s">
        <v>2532</v>
      </c>
      <c r="C322" s="683" t="s">
        <v>795</v>
      </c>
      <c r="D322" s="870" t="s">
        <v>3283</v>
      </c>
      <c r="E322" s="910" t="s">
        <v>1139</v>
      </c>
      <c r="F322" s="907" t="s">
        <v>1139</v>
      </c>
      <c r="G322" s="910" t="s">
        <v>1139</v>
      </c>
      <c r="H322" s="910">
        <v>1000000</v>
      </c>
      <c r="I322" s="907">
        <v>1000000</v>
      </c>
      <c r="J322" s="870" t="s">
        <v>2534</v>
      </c>
      <c r="K322" s="870" t="s">
        <v>798</v>
      </c>
      <c r="L322" s="870" t="s">
        <v>691</v>
      </c>
    </row>
    <row r="323" spans="1:13" ht="23.1" customHeight="1" x14ac:dyDescent="0.25">
      <c r="A323" s="1371"/>
      <c r="B323" s="1241" t="s">
        <v>3384</v>
      </c>
      <c r="C323" s="708" t="s">
        <v>801</v>
      </c>
      <c r="D323" s="862" t="s">
        <v>3385</v>
      </c>
      <c r="E323" s="900"/>
      <c r="F323" s="862"/>
      <c r="G323" s="900"/>
      <c r="H323" s="900"/>
      <c r="I323" s="862"/>
      <c r="J323" s="862" t="s">
        <v>639</v>
      </c>
      <c r="K323" s="862" t="s">
        <v>799</v>
      </c>
      <c r="L323" s="862"/>
      <c r="M323" s="865" t="s">
        <v>225</v>
      </c>
    </row>
    <row r="324" spans="1:13" ht="23.1" customHeight="1" x14ac:dyDescent="0.25">
      <c r="A324" s="1372"/>
      <c r="B324" s="740" t="s">
        <v>3380</v>
      </c>
      <c r="C324" s="878" t="s">
        <v>802</v>
      </c>
      <c r="D324" s="878" t="s">
        <v>3225</v>
      </c>
      <c r="E324" s="902"/>
      <c r="F324" s="878"/>
      <c r="G324" s="902"/>
      <c r="H324" s="902"/>
      <c r="I324" s="878"/>
      <c r="J324" s="878" t="s">
        <v>797</v>
      </c>
      <c r="K324" s="878" t="s">
        <v>800</v>
      </c>
      <c r="L324" s="878"/>
    </row>
    <row r="325" spans="1:13" ht="23.1" customHeight="1" x14ac:dyDescent="0.25">
      <c r="A325" s="1370">
        <v>89</v>
      </c>
      <c r="B325" s="736" t="s">
        <v>2532</v>
      </c>
      <c r="C325" s="683" t="s">
        <v>795</v>
      </c>
      <c r="D325" s="870" t="s">
        <v>3283</v>
      </c>
      <c r="E325" s="910" t="s">
        <v>1139</v>
      </c>
      <c r="F325" s="907" t="s">
        <v>1139</v>
      </c>
      <c r="G325" s="910">
        <v>1000000</v>
      </c>
      <c r="H325" s="910">
        <v>1000000</v>
      </c>
      <c r="I325" s="907" t="s">
        <v>1139</v>
      </c>
      <c r="J325" s="870" t="s">
        <v>2534</v>
      </c>
      <c r="K325" s="870" t="s">
        <v>798</v>
      </c>
      <c r="L325" s="870" t="s">
        <v>691</v>
      </c>
    </row>
    <row r="326" spans="1:13" ht="23.1" customHeight="1" x14ac:dyDescent="0.25">
      <c r="A326" s="1371"/>
      <c r="B326" s="1241" t="s">
        <v>3386</v>
      </c>
      <c r="C326" s="708" t="s">
        <v>801</v>
      </c>
      <c r="D326" s="862" t="s">
        <v>3387</v>
      </c>
      <c r="E326" s="900"/>
      <c r="F326" s="862"/>
      <c r="G326" s="900"/>
      <c r="H326" s="900"/>
      <c r="I326" s="862"/>
      <c r="J326" s="862" t="s">
        <v>639</v>
      </c>
      <c r="K326" s="862" t="s">
        <v>799</v>
      </c>
      <c r="L326" s="862"/>
      <c r="M326" s="865" t="s">
        <v>225</v>
      </c>
    </row>
    <row r="327" spans="1:13" ht="23.1" customHeight="1" x14ac:dyDescent="0.25">
      <c r="A327" s="1372"/>
      <c r="B327" s="740" t="s">
        <v>3380</v>
      </c>
      <c r="C327" s="878" t="s">
        <v>802</v>
      </c>
      <c r="D327" s="878" t="s">
        <v>3225</v>
      </c>
      <c r="E327" s="902"/>
      <c r="F327" s="878"/>
      <c r="G327" s="902"/>
      <c r="H327" s="902"/>
      <c r="I327" s="878"/>
      <c r="J327" s="878" t="s">
        <v>797</v>
      </c>
      <c r="K327" s="878" t="s">
        <v>800</v>
      </c>
      <c r="L327" s="878"/>
    </row>
    <row r="328" spans="1:13" ht="23.1" customHeight="1" x14ac:dyDescent="0.25">
      <c r="A328" s="1370">
        <v>90</v>
      </c>
      <c r="B328" s="736" t="s">
        <v>2532</v>
      </c>
      <c r="C328" s="683" t="s">
        <v>795</v>
      </c>
      <c r="D328" s="870" t="s">
        <v>3283</v>
      </c>
      <c r="E328" s="910" t="s">
        <v>1139</v>
      </c>
      <c r="F328" s="907" t="s">
        <v>1139</v>
      </c>
      <c r="G328" s="910" t="s">
        <v>1139</v>
      </c>
      <c r="H328" s="910">
        <v>1000000</v>
      </c>
      <c r="I328" s="907">
        <v>1000000</v>
      </c>
      <c r="J328" s="870" t="s">
        <v>2534</v>
      </c>
      <c r="K328" s="870" t="s">
        <v>798</v>
      </c>
      <c r="L328" s="870" t="s">
        <v>691</v>
      </c>
    </row>
    <row r="329" spans="1:13" ht="23.1" customHeight="1" x14ac:dyDescent="0.25">
      <c r="A329" s="1371"/>
      <c r="B329" s="1241" t="s">
        <v>3388</v>
      </c>
      <c r="C329" s="708" t="s">
        <v>801</v>
      </c>
      <c r="D329" s="862" t="s">
        <v>3385</v>
      </c>
      <c r="E329" s="900"/>
      <c r="F329" s="862"/>
      <c r="G329" s="900"/>
      <c r="H329" s="900"/>
      <c r="I329" s="862"/>
      <c r="J329" s="862" t="s">
        <v>639</v>
      </c>
      <c r="K329" s="862" t="s">
        <v>799</v>
      </c>
      <c r="L329" s="862"/>
      <c r="M329" s="865" t="s">
        <v>225</v>
      </c>
    </row>
    <row r="330" spans="1:13" ht="23.1" customHeight="1" x14ac:dyDescent="0.25">
      <c r="A330" s="1372"/>
      <c r="B330" s="740" t="s">
        <v>3380</v>
      </c>
      <c r="C330" s="878" t="s">
        <v>802</v>
      </c>
      <c r="D330" s="878" t="s">
        <v>3225</v>
      </c>
      <c r="E330" s="902"/>
      <c r="F330" s="878"/>
      <c r="G330" s="902"/>
      <c r="H330" s="902"/>
      <c r="I330" s="878"/>
      <c r="J330" s="878" t="s">
        <v>797</v>
      </c>
      <c r="K330" s="878" t="s">
        <v>800</v>
      </c>
      <c r="L330" s="878"/>
    </row>
    <row r="331" spans="1:13" s="863" customFormat="1" ht="23.1" customHeight="1" x14ac:dyDescent="0.25">
      <c r="A331" s="1371">
        <v>91</v>
      </c>
      <c r="B331" s="1233" t="s">
        <v>2532</v>
      </c>
      <c r="C331" s="683" t="s">
        <v>795</v>
      </c>
      <c r="D331" s="870" t="s">
        <v>4060</v>
      </c>
      <c r="E331" s="910" t="s">
        <v>1139</v>
      </c>
      <c r="F331" s="907">
        <v>500000</v>
      </c>
      <c r="G331" s="910">
        <v>500000</v>
      </c>
      <c r="H331" s="910">
        <v>500000</v>
      </c>
      <c r="I331" s="907">
        <v>500000</v>
      </c>
      <c r="J331" s="870" t="s">
        <v>2534</v>
      </c>
      <c r="K331" s="870" t="s">
        <v>798</v>
      </c>
      <c r="L331" s="870" t="s">
        <v>691</v>
      </c>
      <c r="M331" s="894"/>
    </row>
    <row r="332" spans="1:13" s="863" customFormat="1" ht="23.1" customHeight="1" x14ac:dyDescent="0.25">
      <c r="A332" s="1371"/>
      <c r="B332" s="1232" t="s">
        <v>4058</v>
      </c>
      <c r="C332" s="708" t="s">
        <v>801</v>
      </c>
      <c r="D332" s="862" t="s">
        <v>3392</v>
      </c>
      <c r="E332" s="900"/>
      <c r="F332" s="862"/>
      <c r="G332" s="900"/>
      <c r="H332" s="900"/>
      <c r="I332" s="862"/>
      <c r="J332" s="862" t="s">
        <v>639</v>
      </c>
      <c r="K332" s="862" t="s">
        <v>799</v>
      </c>
      <c r="L332" s="862"/>
      <c r="M332" s="894"/>
    </row>
    <row r="333" spans="1:13" ht="23.1" customHeight="1" x14ac:dyDescent="0.25">
      <c r="A333" s="1372"/>
      <c r="B333" s="1647" t="s">
        <v>4059</v>
      </c>
      <c r="C333" s="878" t="s">
        <v>802</v>
      </c>
      <c r="D333" s="878" t="s">
        <v>3225</v>
      </c>
      <c r="E333" s="902"/>
      <c r="F333" s="878"/>
      <c r="G333" s="902"/>
      <c r="H333" s="902"/>
      <c r="I333" s="878"/>
      <c r="J333" s="878" t="s">
        <v>797</v>
      </c>
      <c r="K333" s="878" t="s">
        <v>800</v>
      </c>
      <c r="L333" s="878"/>
    </row>
    <row r="334" spans="1:13" s="863" customFormat="1" ht="23.1" customHeight="1" x14ac:dyDescent="0.25">
      <c r="A334" s="1371">
        <v>92</v>
      </c>
      <c r="B334" s="1233" t="s">
        <v>2532</v>
      </c>
      <c r="C334" s="683" t="s">
        <v>795</v>
      </c>
      <c r="D334" s="870" t="s">
        <v>3391</v>
      </c>
      <c r="E334" s="910">
        <v>750000</v>
      </c>
      <c r="F334" s="907" t="s">
        <v>1139</v>
      </c>
      <c r="G334" s="910" t="s">
        <v>1139</v>
      </c>
      <c r="H334" s="910" t="s">
        <v>1139</v>
      </c>
      <c r="I334" s="907" t="s">
        <v>1139</v>
      </c>
      <c r="J334" s="870" t="s">
        <v>2534</v>
      </c>
      <c r="K334" s="870" t="s">
        <v>798</v>
      </c>
      <c r="L334" s="870" t="s">
        <v>691</v>
      </c>
      <c r="M334" s="894"/>
    </row>
    <row r="335" spans="1:13" s="863" customFormat="1" ht="23.1" customHeight="1" x14ac:dyDescent="0.25">
      <c r="A335" s="1371"/>
      <c r="B335" s="743" t="s">
        <v>3390</v>
      </c>
      <c r="C335" s="708" t="s">
        <v>801</v>
      </c>
      <c r="D335" s="862" t="s">
        <v>3392</v>
      </c>
      <c r="E335" s="900"/>
      <c r="F335" s="862"/>
      <c r="G335" s="900"/>
      <c r="H335" s="900"/>
      <c r="I335" s="862"/>
      <c r="J335" s="862" t="s">
        <v>639</v>
      </c>
      <c r="K335" s="862" t="s">
        <v>799</v>
      </c>
      <c r="L335" s="862"/>
      <c r="M335" s="894"/>
    </row>
    <row r="336" spans="1:13" ht="23.1" customHeight="1" x14ac:dyDescent="0.25">
      <c r="A336" s="1372"/>
      <c r="B336" s="744" t="s">
        <v>3393</v>
      </c>
      <c r="C336" s="878" t="s">
        <v>802</v>
      </c>
      <c r="D336" s="878" t="s">
        <v>3225</v>
      </c>
      <c r="E336" s="902"/>
      <c r="F336" s="878"/>
      <c r="G336" s="902"/>
      <c r="H336" s="902"/>
      <c r="I336" s="878"/>
      <c r="J336" s="878" t="s">
        <v>797</v>
      </c>
      <c r="K336" s="878" t="s">
        <v>800</v>
      </c>
      <c r="L336" s="1600">
        <v>61</v>
      </c>
    </row>
    <row r="337" spans="1:13" ht="23.1" customHeight="1" x14ac:dyDescent="0.25">
      <c r="A337" s="1484"/>
      <c r="B337" s="1491"/>
      <c r="C337" s="1491"/>
      <c r="D337" s="1492" t="s">
        <v>396</v>
      </c>
      <c r="E337" s="1834" t="s">
        <v>397</v>
      </c>
      <c r="F337" s="1835"/>
      <c r="G337" s="1835"/>
      <c r="H337" s="1835"/>
      <c r="I337" s="1836"/>
      <c r="J337" s="1492" t="s">
        <v>399</v>
      </c>
      <c r="K337" s="1492" t="s">
        <v>401</v>
      </c>
      <c r="L337" s="1492" t="s">
        <v>403</v>
      </c>
    </row>
    <row r="338" spans="1:13" ht="23.1" customHeight="1" x14ac:dyDescent="0.25">
      <c r="A338" s="1487" t="s">
        <v>394</v>
      </c>
      <c r="B338" s="1493" t="s">
        <v>129</v>
      </c>
      <c r="C338" s="1493" t="s">
        <v>395</v>
      </c>
      <c r="D338" s="1493" t="s">
        <v>404</v>
      </c>
      <c r="E338" s="1492">
        <v>2561</v>
      </c>
      <c r="F338" s="1492">
        <v>2562</v>
      </c>
      <c r="G338" s="1492">
        <v>2563</v>
      </c>
      <c r="H338" s="1492">
        <v>2564</v>
      </c>
      <c r="I338" s="1492">
        <v>2565</v>
      </c>
      <c r="J338" s="1493" t="s">
        <v>400</v>
      </c>
      <c r="K338" s="1493" t="s">
        <v>402</v>
      </c>
      <c r="L338" s="1493" t="s">
        <v>482</v>
      </c>
    </row>
    <row r="339" spans="1:13" ht="23.1" customHeight="1" x14ac:dyDescent="0.25">
      <c r="A339" s="1489"/>
      <c r="B339" s="1494"/>
      <c r="C339" s="1494"/>
      <c r="D339" s="1494" t="s">
        <v>405</v>
      </c>
      <c r="E339" s="1494" t="s">
        <v>398</v>
      </c>
      <c r="F339" s="1494" t="s">
        <v>398</v>
      </c>
      <c r="G339" s="1494" t="s">
        <v>398</v>
      </c>
      <c r="H339" s="1494" t="s">
        <v>398</v>
      </c>
      <c r="I339" s="1494" t="s">
        <v>398</v>
      </c>
      <c r="J339" s="1494"/>
      <c r="K339" s="1494"/>
      <c r="L339" s="1494" t="s">
        <v>483</v>
      </c>
    </row>
    <row r="340" spans="1:13" s="863" customFormat="1" ht="23.1" customHeight="1" x14ac:dyDescent="0.25">
      <c r="A340" s="1371">
        <v>93</v>
      </c>
      <c r="B340" s="1233" t="s">
        <v>2533</v>
      </c>
      <c r="C340" s="683" t="s">
        <v>795</v>
      </c>
      <c r="D340" s="1243" t="s">
        <v>3369</v>
      </c>
      <c r="E340" s="910" t="s">
        <v>1139</v>
      </c>
      <c r="F340" s="907" t="s">
        <v>1139</v>
      </c>
      <c r="G340" s="910">
        <v>500000</v>
      </c>
      <c r="H340" s="910">
        <v>500000</v>
      </c>
      <c r="I340" s="907">
        <v>500000</v>
      </c>
      <c r="J340" s="870" t="s">
        <v>2534</v>
      </c>
      <c r="K340" s="870" t="s">
        <v>798</v>
      </c>
      <c r="L340" s="870" t="s">
        <v>691</v>
      </c>
      <c r="M340" s="894"/>
    </row>
    <row r="341" spans="1:13" s="863" customFormat="1" ht="23.1" customHeight="1" x14ac:dyDescent="0.25">
      <c r="A341" s="1371"/>
      <c r="B341" s="1232" t="s">
        <v>3264</v>
      </c>
      <c r="C341" s="708" t="s">
        <v>801</v>
      </c>
      <c r="D341" s="862" t="s">
        <v>3389</v>
      </c>
      <c r="E341" s="900"/>
      <c r="F341" s="862"/>
      <c r="G341" s="900"/>
      <c r="H341" s="900"/>
      <c r="I341" s="862"/>
      <c r="J341" s="862" t="s">
        <v>639</v>
      </c>
      <c r="K341" s="862" t="s">
        <v>799</v>
      </c>
      <c r="L341" s="862"/>
      <c r="M341" s="894"/>
    </row>
    <row r="342" spans="1:13" ht="23.1" customHeight="1" x14ac:dyDescent="0.25">
      <c r="A342" s="1372"/>
      <c r="B342" s="744" t="s">
        <v>3393</v>
      </c>
      <c r="C342" s="878" t="s">
        <v>802</v>
      </c>
      <c r="D342" s="878" t="s">
        <v>3225</v>
      </c>
      <c r="E342" s="902"/>
      <c r="F342" s="878"/>
      <c r="G342" s="902"/>
      <c r="H342" s="902"/>
      <c r="I342" s="878"/>
      <c r="J342" s="878" t="s">
        <v>797</v>
      </c>
      <c r="K342" s="878" t="s">
        <v>800</v>
      </c>
      <c r="L342" s="878"/>
    </row>
    <row r="343" spans="1:13" s="863" customFormat="1" ht="23.1" customHeight="1" x14ac:dyDescent="0.25">
      <c r="A343" s="1371">
        <v>94</v>
      </c>
      <c r="B343" s="1233" t="s">
        <v>2533</v>
      </c>
      <c r="C343" s="683" t="s">
        <v>795</v>
      </c>
      <c r="D343" s="1243" t="s">
        <v>3369</v>
      </c>
      <c r="E343" s="910" t="s">
        <v>1139</v>
      </c>
      <c r="F343" s="907" t="s">
        <v>1139</v>
      </c>
      <c r="G343" s="910" t="s">
        <v>1139</v>
      </c>
      <c r="H343" s="910">
        <v>500000</v>
      </c>
      <c r="I343" s="907">
        <v>500000</v>
      </c>
      <c r="J343" s="870" t="s">
        <v>2534</v>
      </c>
      <c r="K343" s="870" t="s">
        <v>798</v>
      </c>
      <c r="L343" s="870" t="s">
        <v>691</v>
      </c>
      <c r="M343" s="894"/>
    </row>
    <row r="344" spans="1:13" s="863" customFormat="1" ht="23.1" customHeight="1" x14ac:dyDescent="0.25">
      <c r="A344" s="1371"/>
      <c r="B344" s="1232" t="s">
        <v>3394</v>
      </c>
      <c r="C344" s="708" t="s">
        <v>801</v>
      </c>
      <c r="D344" s="862" t="s">
        <v>3395</v>
      </c>
      <c r="E344" s="900"/>
      <c r="F344" s="862"/>
      <c r="G344" s="900"/>
      <c r="H344" s="900"/>
      <c r="I344" s="862"/>
      <c r="J344" s="862" t="s">
        <v>639</v>
      </c>
      <c r="K344" s="862" t="s">
        <v>799</v>
      </c>
      <c r="L344" s="862"/>
      <c r="M344" s="894"/>
    </row>
    <row r="345" spans="1:13" ht="23.1" customHeight="1" x14ac:dyDescent="0.25">
      <c r="A345" s="1372"/>
      <c r="B345" s="744" t="s">
        <v>3380</v>
      </c>
      <c r="C345" s="878" t="s">
        <v>802</v>
      </c>
      <c r="D345" s="878" t="s">
        <v>3225</v>
      </c>
      <c r="E345" s="902"/>
      <c r="F345" s="878"/>
      <c r="G345" s="902"/>
      <c r="H345" s="902"/>
      <c r="I345" s="878"/>
      <c r="J345" s="878" t="s">
        <v>797</v>
      </c>
      <c r="K345" s="878" t="s">
        <v>800</v>
      </c>
      <c r="L345" s="878"/>
    </row>
    <row r="346" spans="1:13" s="863" customFormat="1" ht="23.1" customHeight="1" x14ac:dyDescent="0.25">
      <c r="A346" s="1371">
        <v>95</v>
      </c>
      <c r="B346" s="1233" t="s">
        <v>2533</v>
      </c>
      <c r="C346" s="683" t="s">
        <v>795</v>
      </c>
      <c r="D346" s="1243" t="s">
        <v>3369</v>
      </c>
      <c r="E346" s="910" t="s">
        <v>1139</v>
      </c>
      <c r="F346" s="907" t="s">
        <v>1139</v>
      </c>
      <c r="G346" s="910" t="s">
        <v>1139</v>
      </c>
      <c r="H346" s="910">
        <v>500000</v>
      </c>
      <c r="I346" s="907">
        <v>500000</v>
      </c>
      <c r="J346" s="870" t="s">
        <v>2534</v>
      </c>
      <c r="K346" s="870" t="s">
        <v>798</v>
      </c>
      <c r="L346" s="870" t="s">
        <v>691</v>
      </c>
      <c r="M346" s="894"/>
    </row>
    <row r="347" spans="1:13" s="863" customFormat="1" ht="23.1" customHeight="1" x14ac:dyDescent="0.25">
      <c r="A347" s="1371"/>
      <c r="B347" s="1232" t="s">
        <v>3396</v>
      </c>
      <c r="C347" s="708" t="s">
        <v>801</v>
      </c>
      <c r="D347" s="862" t="s">
        <v>3397</v>
      </c>
      <c r="E347" s="900"/>
      <c r="F347" s="862"/>
      <c r="G347" s="900"/>
      <c r="H347" s="900"/>
      <c r="I347" s="862"/>
      <c r="J347" s="862" t="s">
        <v>639</v>
      </c>
      <c r="K347" s="862" t="s">
        <v>799</v>
      </c>
      <c r="L347" s="862"/>
      <c r="M347" s="894"/>
    </row>
    <row r="348" spans="1:13" ht="23.1" customHeight="1" x14ac:dyDescent="0.25">
      <c r="A348" s="1372"/>
      <c r="B348" s="744" t="s">
        <v>3380</v>
      </c>
      <c r="C348" s="878" t="s">
        <v>802</v>
      </c>
      <c r="D348" s="878" t="s">
        <v>3225</v>
      </c>
      <c r="E348" s="902"/>
      <c r="F348" s="878"/>
      <c r="G348" s="902"/>
      <c r="H348" s="902"/>
      <c r="I348" s="878"/>
      <c r="J348" s="878" t="s">
        <v>797</v>
      </c>
      <c r="K348" s="878" t="s">
        <v>800</v>
      </c>
      <c r="L348" s="878"/>
    </row>
    <row r="349" spans="1:13" s="863" customFormat="1" ht="23.1" customHeight="1" x14ac:dyDescent="0.25">
      <c r="A349" s="1371">
        <v>96</v>
      </c>
      <c r="B349" s="1233" t="s">
        <v>2533</v>
      </c>
      <c r="C349" s="683" t="s">
        <v>795</v>
      </c>
      <c r="D349" s="870" t="s">
        <v>3376</v>
      </c>
      <c r="E349" s="910" t="s">
        <v>1139</v>
      </c>
      <c r="F349" s="907" t="s">
        <v>1139</v>
      </c>
      <c r="G349" s="910" t="s">
        <v>1139</v>
      </c>
      <c r="H349" s="910">
        <v>500000</v>
      </c>
      <c r="I349" s="907">
        <v>500000</v>
      </c>
      <c r="J349" s="870" t="s">
        <v>2534</v>
      </c>
      <c r="K349" s="870" t="s">
        <v>798</v>
      </c>
      <c r="L349" s="870" t="s">
        <v>691</v>
      </c>
      <c r="M349" s="894"/>
    </row>
    <row r="350" spans="1:13" s="863" customFormat="1" ht="23.1" customHeight="1" x14ac:dyDescent="0.25">
      <c r="A350" s="1371"/>
      <c r="B350" s="1232" t="s">
        <v>3398</v>
      </c>
      <c r="C350" s="708" t="s">
        <v>801</v>
      </c>
      <c r="D350" s="862" t="s">
        <v>3399</v>
      </c>
      <c r="E350" s="900"/>
      <c r="F350" s="862"/>
      <c r="G350" s="900"/>
      <c r="H350" s="900"/>
      <c r="I350" s="862"/>
      <c r="J350" s="862" t="s">
        <v>639</v>
      </c>
      <c r="K350" s="862" t="s">
        <v>799</v>
      </c>
      <c r="L350" s="862"/>
      <c r="M350" s="894"/>
    </row>
    <row r="351" spans="1:13" ht="23.1" customHeight="1" x14ac:dyDescent="0.25">
      <c r="A351" s="1372"/>
      <c r="B351" s="744" t="s">
        <v>3380</v>
      </c>
      <c r="C351" s="878" t="s">
        <v>802</v>
      </c>
      <c r="D351" s="878" t="s">
        <v>3225</v>
      </c>
      <c r="E351" s="902"/>
      <c r="F351" s="878"/>
      <c r="G351" s="902"/>
      <c r="H351" s="902"/>
      <c r="I351" s="878"/>
      <c r="J351" s="878" t="s">
        <v>797</v>
      </c>
      <c r="K351" s="878" t="s">
        <v>800</v>
      </c>
      <c r="L351" s="878"/>
    </row>
    <row r="352" spans="1:13" s="863" customFormat="1" ht="23.1" customHeight="1" x14ac:dyDescent="0.25">
      <c r="A352" s="1371">
        <v>97</v>
      </c>
      <c r="B352" s="1233" t="s">
        <v>2532</v>
      </c>
      <c r="C352" s="683" t="s">
        <v>795</v>
      </c>
      <c r="D352" s="870" t="s">
        <v>4125</v>
      </c>
      <c r="E352" s="910" t="s">
        <v>1139</v>
      </c>
      <c r="F352" s="907">
        <v>500000</v>
      </c>
      <c r="G352" s="910">
        <v>500000</v>
      </c>
      <c r="H352" s="910">
        <v>500000</v>
      </c>
      <c r="I352" s="907">
        <v>500000</v>
      </c>
      <c r="J352" s="870" t="s">
        <v>2534</v>
      </c>
      <c r="K352" s="870" t="s">
        <v>798</v>
      </c>
      <c r="L352" s="870" t="s">
        <v>691</v>
      </c>
      <c r="M352" s="894"/>
    </row>
    <row r="353" spans="1:13" s="863" customFormat="1" ht="23.1" customHeight="1" x14ac:dyDescent="0.25">
      <c r="A353" s="1371"/>
      <c r="B353" s="1232" t="s">
        <v>4156</v>
      </c>
      <c r="C353" s="708" t="s">
        <v>801</v>
      </c>
      <c r="D353" s="862" t="s">
        <v>4126</v>
      </c>
      <c r="E353" s="900"/>
      <c r="F353" s="862"/>
      <c r="G353" s="900"/>
      <c r="H353" s="900"/>
      <c r="I353" s="862"/>
      <c r="J353" s="862" t="s">
        <v>639</v>
      </c>
      <c r="K353" s="862" t="s">
        <v>799</v>
      </c>
      <c r="L353" s="862"/>
      <c r="M353" s="894"/>
    </row>
    <row r="354" spans="1:13" ht="23.1" customHeight="1" x14ac:dyDescent="0.25">
      <c r="A354" s="1372"/>
      <c r="B354" s="744" t="s">
        <v>3405</v>
      </c>
      <c r="C354" s="878" t="s">
        <v>802</v>
      </c>
      <c r="D354" s="878" t="s">
        <v>3225</v>
      </c>
      <c r="E354" s="902"/>
      <c r="F354" s="878"/>
      <c r="G354" s="902"/>
      <c r="H354" s="902"/>
      <c r="I354" s="878"/>
      <c r="J354" s="878" t="s">
        <v>797</v>
      </c>
      <c r="K354" s="878" t="s">
        <v>800</v>
      </c>
      <c r="L354" s="878"/>
    </row>
    <row r="355" spans="1:13" s="863" customFormat="1" ht="23.1" customHeight="1" x14ac:dyDescent="0.25">
      <c r="A355" s="1371">
        <v>98</v>
      </c>
      <c r="B355" s="1233" t="s">
        <v>2533</v>
      </c>
      <c r="C355" s="683" t="s">
        <v>795</v>
      </c>
      <c r="D355" s="870" t="s">
        <v>4146</v>
      </c>
      <c r="E355" s="910" t="s">
        <v>1139</v>
      </c>
      <c r="F355" s="907" t="s">
        <v>1139</v>
      </c>
      <c r="G355" s="910">
        <v>400000</v>
      </c>
      <c r="H355" s="910">
        <v>400000</v>
      </c>
      <c r="I355" s="907">
        <v>400000</v>
      </c>
      <c r="J355" s="870" t="s">
        <v>2534</v>
      </c>
      <c r="K355" s="870" t="s">
        <v>798</v>
      </c>
      <c r="L355" s="870" t="s">
        <v>691</v>
      </c>
      <c r="M355" s="894"/>
    </row>
    <row r="356" spans="1:13" s="863" customFormat="1" ht="23.1" customHeight="1" x14ac:dyDescent="0.25">
      <c r="A356" s="1371"/>
      <c r="B356" s="1232" t="s">
        <v>4145</v>
      </c>
      <c r="C356" s="708" t="s">
        <v>801</v>
      </c>
      <c r="D356" s="862" t="s">
        <v>3403</v>
      </c>
      <c r="E356" s="900"/>
      <c r="F356" s="862"/>
      <c r="G356" s="900"/>
      <c r="H356" s="900"/>
      <c r="I356" s="862"/>
      <c r="J356" s="862" t="s">
        <v>639</v>
      </c>
      <c r="K356" s="862" t="s">
        <v>799</v>
      </c>
      <c r="L356" s="862"/>
      <c r="M356" s="894"/>
    </row>
    <row r="357" spans="1:13" ht="23.1" customHeight="1" x14ac:dyDescent="0.25">
      <c r="A357" s="1372"/>
      <c r="B357" s="744" t="s">
        <v>3405</v>
      </c>
      <c r="C357" s="878" t="s">
        <v>802</v>
      </c>
      <c r="D357" s="878" t="s">
        <v>3225</v>
      </c>
      <c r="E357" s="902"/>
      <c r="F357" s="878"/>
      <c r="G357" s="902"/>
      <c r="H357" s="902"/>
      <c r="I357" s="878"/>
      <c r="J357" s="878" t="s">
        <v>797</v>
      </c>
      <c r="K357" s="878" t="s">
        <v>800</v>
      </c>
      <c r="L357" s="1600">
        <v>62</v>
      </c>
    </row>
    <row r="358" spans="1:13" ht="23.1" customHeight="1" x14ac:dyDescent="0.25">
      <c r="A358" s="1484"/>
      <c r="B358" s="1491"/>
      <c r="C358" s="1491"/>
      <c r="D358" s="1492" t="s">
        <v>396</v>
      </c>
      <c r="E358" s="1834" t="s">
        <v>397</v>
      </c>
      <c r="F358" s="1835"/>
      <c r="G358" s="1835"/>
      <c r="H358" s="1835"/>
      <c r="I358" s="1836"/>
      <c r="J358" s="1492" t="s">
        <v>399</v>
      </c>
      <c r="K358" s="1492" t="s">
        <v>401</v>
      </c>
      <c r="L358" s="1492" t="s">
        <v>403</v>
      </c>
    </row>
    <row r="359" spans="1:13" ht="23.1" customHeight="1" x14ac:dyDescent="0.25">
      <c r="A359" s="1487" t="s">
        <v>394</v>
      </c>
      <c r="B359" s="1493" t="s">
        <v>129</v>
      </c>
      <c r="C359" s="1493" t="s">
        <v>395</v>
      </c>
      <c r="D359" s="1493" t="s">
        <v>404</v>
      </c>
      <c r="E359" s="1492">
        <v>2561</v>
      </c>
      <c r="F359" s="1492">
        <v>2562</v>
      </c>
      <c r="G359" s="1492">
        <v>2563</v>
      </c>
      <c r="H359" s="1492">
        <v>2564</v>
      </c>
      <c r="I359" s="1492">
        <v>2565</v>
      </c>
      <c r="J359" s="1493" t="s">
        <v>400</v>
      </c>
      <c r="K359" s="1493" t="s">
        <v>402</v>
      </c>
      <c r="L359" s="1493" t="s">
        <v>482</v>
      </c>
    </row>
    <row r="360" spans="1:13" ht="23.1" customHeight="1" x14ac:dyDescent="0.25">
      <c r="A360" s="1489"/>
      <c r="B360" s="1494"/>
      <c r="C360" s="1494"/>
      <c r="D360" s="1494" t="s">
        <v>405</v>
      </c>
      <c r="E360" s="1494" t="s">
        <v>398</v>
      </c>
      <c r="F360" s="1494" t="s">
        <v>398</v>
      </c>
      <c r="G360" s="1494" t="s">
        <v>398</v>
      </c>
      <c r="H360" s="1494" t="s">
        <v>398</v>
      </c>
      <c r="I360" s="1494" t="s">
        <v>398</v>
      </c>
      <c r="J360" s="1494"/>
      <c r="K360" s="1494"/>
      <c r="L360" s="1494" t="s">
        <v>483</v>
      </c>
    </row>
    <row r="361" spans="1:13" s="863" customFormat="1" ht="23.1" customHeight="1" x14ac:dyDescent="0.25">
      <c r="A361" s="1371">
        <v>99</v>
      </c>
      <c r="B361" s="1233" t="s">
        <v>2533</v>
      </c>
      <c r="C361" s="683" t="s">
        <v>795</v>
      </c>
      <c r="D361" s="1243" t="s">
        <v>3250</v>
      </c>
      <c r="E361" s="910">
        <v>500000</v>
      </c>
      <c r="F361" s="907">
        <v>500000</v>
      </c>
      <c r="G361" s="910">
        <v>500000</v>
      </c>
      <c r="H361" s="910">
        <v>500000</v>
      </c>
      <c r="I361" s="907">
        <v>500000</v>
      </c>
      <c r="J361" s="870" t="s">
        <v>2534</v>
      </c>
      <c r="K361" s="870" t="s">
        <v>798</v>
      </c>
      <c r="L361" s="870" t="s">
        <v>691</v>
      </c>
      <c r="M361" s="894"/>
    </row>
    <row r="362" spans="1:13" s="863" customFormat="1" ht="23.1" customHeight="1" x14ac:dyDescent="0.25">
      <c r="A362" s="1371"/>
      <c r="B362" s="1232" t="s">
        <v>3404</v>
      </c>
      <c r="C362" s="708" t="s">
        <v>801</v>
      </c>
      <c r="D362" s="862" t="s">
        <v>3406</v>
      </c>
      <c r="E362" s="900"/>
      <c r="F362" s="862"/>
      <c r="G362" s="900"/>
      <c r="H362" s="900"/>
      <c r="I362" s="862"/>
      <c r="J362" s="862" t="s">
        <v>639</v>
      </c>
      <c r="K362" s="862" t="s">
        <v>799</v>
      </c>
      <c r="L362" s="862"/>
      <c r="M362" s="894"/>
    </row>
    <row r="363" spans="1:13" ht="23.1" customHeight="1" x14ac:dyDescent="0.25">
      <c r="A363" s="1372"/>
      <c r="B363" s="744" t="s">
        <v>3405</v>
      </c>
      <c r="C363" s="878" t="s">
        <v>802</v>
      </c>
      <c r="D363" s="878" t="s">
        <v>3225</v>
      </c>
      <c r="E363" s="902"/>
      <c r="F363" s="878"/>
      <c r="G363" s="902" t="s">
        <v>225</v>
      </c>
      <c r="H363" s="902"/>
      <c r="I363" s="878"/>
      <c r="J363" s="878" t="s">
        <v>797</v>
      </c>
      <c r="K363" s="878" t="s">
        <v>800</v>
      </c>
      <c r="L363" s="878"/>
    </row>
    <row r="364" spans="1:13" s="863" customFormat="1" ht="23.1" customHeight="1" x14ac:dyDescent="0.25">
      <c r="A364" s="1285">
        <v>100</v>
      </c>
      <c r="B364" s="1233" t="s">
        <v>2533</v>
      </c>
      <c r="C364" s="683" t="s">
        <v>795</v>
      </c>
      <c r="D364" s="870" t="s">
        <v>3407</v>
      </c>
      <c r="E364" s="910">
        <v>500000</v>
      </c>
      <c r="F364" s="907">
        <v>500000</v>
      </c>
      <c r="G364" s="910">
        <v>500000</v>
      </c>
      <c r="H364" s="910">
        <v>500000</v>
      </c>
      <c r="I364" s="907">
        <v>500000</v>
      </c>
      <c r="J364" s="870" t="s">
        <v>2534</v>
      </c>
      <c r="K364" s="870" t="s">
        <v>798</v>
      </c>
      <c r="L364" s="870" t="s">
        <v>691</v>
      </c>
      <c r="M364" s="894"/>
    </row>
    <row r="365" spans="1:13" s="863" customFormat="1" ht="23.1" customHeight="1" x14ac:dyDescent="0.25">
      <c r="A365" s="1285"/>
      <c r="B365" s="1232" t="s">
        <v>3415</v>
      </c>
      <c r="C365" s="708" t="s">
        <v>801</v>
      </c>
      <c r="D365" s="862" t="s">
        <v>3408</v>
      </c>
      <c r="E365" s="900"/>
      <c r="F365" s="862"/>
      <c r="G365" s="900"/>
      <c r="H365" s="900"/>
      <c r="I365" s="862"/>
      <c r="J365" s="862" t="s">
        <v>639</v>
      </c>
      <c r="K365" s="862" t="s">
        <v>799</v>
      </c>
      <c r="L365" s="862"/>
      <c r="M365" s="894"/>
    </row>
    <row r="366" spans="1:13" ht="23.1" customHeight="1" x14ac:dyDescent="0.25">
      <c r="A366" s="1286"/>
      <c r="B366" s="744" t="s">
        <v>3405</v>
      </c>
      <c r="C366" s="878" t="s">
        <v>802</v>
      </c>
      <c r="D366" s="878" t="s">
        <v>3225</v>
      </c>
      <c r="E366" s="902"/>
      <c r="F366" s="878"/>
      <c r="G366" s="902"/>
      <c r="H366" s="902"/>
      <c r="I366" s="878"/>
      <c r="J366" s="878" t="s">
        <v>797</v>
      </c>
      <c r="K366" s="878" t="s">
        <v>800</v>
      </c>
      <c r="L366" s="878"/>
    </row>
    <row r="367" spans="1:13" s="863" customFormat="1" ht="23.1" customHeight="1" x14ac:dyDescent="0.25">
      <c r="A367" s="1285">
        <v>101</v>
      </c>
      <c r="B367" s="1233" t="s">
        <v>2532</v>
      </c>
      <c r="C367" s="683" t="s">
        <v>795</v>
      </c>
      <c r="D367" s="870" t="s">
        <v>4065</v>
      </c>
      <c r="E367" s="910" t="s">
        <v>1139</v>
      </c>
      <c r="F367" s="907" t="s">
        <v>1139</v>
      </c>
      <c r="G367" s="910">
        <v>500000</v>
      </c>
      <c r="H367" s="910">
        <v>500000</v>
      </c>
      <c r="I367" s="907">
        <v>500000</v>
      </c>
      <c r="J367" s="870" t="s">
        <v>2534</v>
      </c>
      <c r="K367" s="870" t="s">
        <v>798</v>
      </c>
      <c r="L367" s="870" t="s">
        <v>691</v>
      </c>
      <c r="M367" s="894"/>
    </row>
    <row r="368" spans="1:13" s="863" customFormat="1" ht="23.1" customHeight="1" x14ac:dyDescent="0.25">
      <c r="A368" s="1285"/>
      <c r="B368" s="1232" t="s">
        <v>4064</v>
      </c>
      <c r="C368" s="708" t="s">
        <v>801</v>
      </c>
      <c r="D368" s="862" t="s">
        <v>3406</v>
      </c>
      <c r="E368" s="900"/>
      <c r="F368" s="862"/>
      <c r="G368" s="900"/>
      <c r="H368" s="900"/>
      <c r="I368" s="862"/>
      <c r="J368" s="862" t="s">
        <v>639</v>
      </c>
      <c r="K368" s="862" t="s">
        <v>799</v>
      </c>
      <c r="L368" s="862"/>
      <c r="M368" s="894"/>
    </row>
    <row r="369" spans="1:13" ht="23.1" customHeight="1" x14ac:dyDescent="0.25">
      <c r="A369" s="1286"/>
      <c r="B369" s="744" t="s">
        <v>3405</v>
      </c>
      <c r="C369" s="878" t="s">
        <v>802</v>
      </c>
      <c r="D369" s="878" t="s">
        <v>3225</v>
      </c>
      <c r="E369" s="902"/>
      <c r="F369" s="878"/>
      <c r="G369" s="902"/>
      <c r="H369" s="902"/>
      <c r="I369" s="878"/>
      <c r="J369" s="878" t="s">
        <v>797</v>
      </c>
      <c r="K369" s="878" t="s">
        <v>800</v>
      </c>
      <c r="L369" s="878"/>
    </row>
    <row r="370" spans="1:13" s="863" customFormat="1" ht="23.1" customHeight="1" x14ac:dyDescent="0.25">
      <c r="A370" s="1285">
        <v>102</v>
      </c>
      <c r="B370" s="1233" t="s">
        <v>2532</v>
      </c>
      <c r="C370" s="683" t="s">
        <v>795</v>
      </c>
      <c r="D370" s="870" t="s">
        <v>3276</v>
      </c>
      <c r="E370" s="910" t="s">
        <v>1139</v>
      </c>
      <c r="F370" s="907" t="s">
        <v>1139</v>
      </c>
      <c r="G370" s="910" t="s">
        <v>1139</v>
      </c>
      <c r="H370" s="910">
        <v>2500000</v>
      </c>
      <c r="I370" s="907">
        <v>1500000</v>
      </c>
      <c r="J370" s="870" t="s">
        <v>2534</v>
      </c>
      <c r="K370" s="870" t="s">
        <v>798</v>
      </c>
      <c r="L370" s="870" t="s">
        <v>691</v>
      </c>
      <c r="M370" s="894"/>
    </row>
    <row r="371" spans="1:13" s="863" customFormat="1" ht="23.1" customHeight="1" x14ac:dyDescent="0.25">
      <c r="A371" s="1285"/>
      <c r="B371" s="1232" t="s">
        <v>3409</v>
      </c>
      <c r="C371" s="708" t="s">
        <v>801</v>
      </c>
      <c r="D371" s="862" t="s">
        <v>3410</v>
      </c>
      <c r="E371" s="900"/>
      <c r="F371" s="862"/>
      <c r="G371" s="900"/>
      <c r="H371" s="900"/>
      <c r="I371" s="862"/>
      <c r="J371" s="862" t="s">
        <v>639</v>
      </c>
      <c r="K371" s="862" t="s">
        <v>799</v>
      </c>
      <c r="L371" s="862"/>
      <c r="M371" s="894"/>
    </row>
    <row r="372" spans="1:13" ht="23.1" customHeight="1" x14ac:dyDescent="0.25">
      <c r="A372" s="1286"/>
      <c r="B372" s="744" t="s">
        <v>3405</v>
      </c>
      <c r="C372" s="878" t="s">
        <v>802</v>
      </c>
      <c r="D372" s="878" t="s">
        <v>3225</v>
      </c>
      <c r="E372" s="902"/>
      <c r="F372" s="878"/>
      <c r="G372" s="902"/>
      <c r="H372" s="902"/>
      <c r="I372" s="878"/>
      <c r="J372" s="878" t="s">
        <v>797</v>
      </c>
      <c r="K372" s="878" t="s">
        <v>800</v>
      </c>
      <c r="L372" s="878"/>
    </row>
    <row r="373" spans="1:13" s="863" customFormat="1" ht="23.1" customHeight="1" x14ac:dyDescent="0.25">
      <c r="A373" s="1285">
        <v>103</v>
      </c>
      <c r="B373" s="1233" t="s">
        <v>2532</v>
      </c>
      <c r="C373" s="683" t="s">
        <v>795</v>
      </c>
      <c r="D373" s="1243" t="s">
        <v>3283</v>
      </c>
      <c r="E373" s="910" t="s">
        <v>1139</v>
      </c>
      <c r="F373" s="907" t="s">
        <v>1139</v>
      </c>
      <c r="G373" s="910" t="s">
        <v>1139</v>
      </c>
      <c r="H373" s="910">
        <v>2500000</v>
      </c>
      <c r="I373" s="907">
        <v>1500000</v>
      </c>
      <c r="J373" s="870" t="s">
        <v>2534</v>
      </c>
      <c r="K373" s="870" t="s">
        <v>798</v>
      </c>
      <c r="L373" s="870" t="s">
        <v>691</v>
      </c>
      <c r="M373" s="894"/>
    </row>
    <row r="374" spans="1:13" s="863" customFormat="1" ht="23.1" customHeight="1" x14ac:dyDescent="0.25">
      <c r="A374" s="1285"/>
      <c r="B374" s="1232" t="s">
        <v>4289</v>
      </c>
      <c r="C374" s="708" t="s">
        <v>801</v>
      </c>
      <c r="D374" s="862" t="s">
        <v>3410</v>
      </c>
      <c r="E374" s="900"/>
      <c r="F374" s="862"/>
      <c r="G374" s="900"/>
      <c r="H374" s="900"/>
      <c r="I374" s="862"/>
      <c r="J374" s="862" t="s">
        <v>639</v>
      </c>
      <c r="K374" s="862" t="s">
        <v>799</v>
      </c>
      <c r="L374" s="862"/>
      <c r="M374" s="894"/>
    </row>
    <row r="375" spans="1:13" ht="23.1" customHeight="1" x14ac:dyDescent="0.25">
      <c r="A375" s="1286"/>
      <c r="B375" s="744" t="s">
        <v>3405</v>
      </c>
      <c r="C375" s="878" t="s">
        <v>802</v>
      </c>
      <c r="D375" s="878" t="s">
        <v>3225</v>
      </c>
      <c r="E375" s="902"/>
      <c r="F375" s="878"/>
      <c r="G375" s="902"/>
      <c r="H375" s="902"/>
      <c r="I375" s="878"/>
      <c r="J375" s="878" t="s">
        <v>797</v>
      </c>
      <c r="K375" s="878" t="s">
        <v>800</v>
      </c>
      <c r="L375" s="878"/>
    </row>
    <row r="376" spans="1:13" s="863" customFormat="1" ht="23.1" customHeight="1" x14ac:dyDescent="0.25">
      <c r="A376" s="1285">
        <v>104</v>
      </c>
      <c r="B376" s="1233" t="s">
        <v>2532</v>
      </c>
      <c r="C376" s="683" t="s">
        <v>795</v>
      </c>
      <c r="D376" s="1243" t="s">
        <v>3283</v>
      </c>
      <c r="E376" s="910" t="s">
        <v>1139</v>
      </c>
      <c r="F376" s="907" t="s">
        <v>1139</v>
      </c>
      <c r="G376" s="910" t="s">
        <v>1139</v>
      </c>
      <c r="H376" s="910">
        <v>800000</v>
      </c>
      <c r="I376" s="907">
        <v>800000</v>
      </c>
      <c r="J376" s="870" t="s">
        <v>2534</v>
      </c>
      <c r="K376" s="870" t="s">
        <v>798</v>
      </c>
      <c r="L376" s="870" t="s">
        <v>691</v>
      </c>
      <c r="M376" s="894"/>
    </row>
    <row r="377" spans="1:13" s="863" customFormat="1" ht="23.1" customHeight="1" x14ac:dyDescent="0.25">
      <c r="A377" s="1285"/>
      <c r="B377" s="1232" t="s">
        <v>4288</v>
      </c>
      <c r="C377" s="708" t="s">
        <v>801</v>
      </c>
      <c r="D377" s="862" t="s">
        <v>3406</v>
      </c>
      <c r="E377" s="900"/>
      <c r="F377" s="862"/>
      <c r="G377" s="900"/>
      <c r="H377" s="900"/>
      <c r="I377" s="862"/>
      <c r="J377" s="862" t="s">
        <v>639</v>
      </c>
      <c r="K377" s="862" t="s">
        <v>799</v>
      </c>
      <c r="L377" s="862"/>
      <c r="M377" s="894"/>
    </row>
    <row r="378" spans="1:13" ht="23.1" customHeight="1" x14ac:dyDescent="0.25">
      <c r="A378" s="1286"/>
      <c r="B378" s="744" t="s">
        <v>3411</v>
      </c>
      <c r="C378" s="878" t="s">
        <v>802</v>
      </c>
      <c r="D378" s="878" t="s">
        <v>3225</v>
      </c>
      <c r="E378" s="902"/>
      <c r="F378" s="878"/>
      <c r="G378" s="902"/>
      <c r="H378" s="902"/>
      <c r="I378" s="878"/>
      <c r="J378" s="878" t="s">
        <v>797</v>
      </c>
      <c r="K378" s="878" t="s">
        <v>800</v>
      </c>
      <c r="L378" s="1600">
        <v>63</v>
      </c>
    </row>
    <row r="379" spans="1:13" ht="23.1" customHeight="1" x14ac:dyDescent="0.25">
      <c r="A379" s="1495"/>
      <c r="B379" s="1491"/>
      <c r="C379" s="1491"/>
      <c r="D379" s="1492" t="s">
        <v>396</v>
      </c>
      <c r="E379" s="1834" t="s">
        <v>397</v>
      </c>
      <c r="F379" s="1835"/>
      <c r="G379" s="1835"/>
      <c r="H379" s="1835"/>
      <c r="I379" s="1836"/>
      <c r="J379" s="1492" t="s">
        <v>399</v>
      </c>
      <c r="K379" s="1492" t="s">
        <v>401</v>
      </c>
      <c r="L379" s="1492" t="s">
        <v>403</v>
      </c>
    </row>
    <row r="380" spans="1:13" ht="23.1" customHeight="1" x14ac:dyDescent="0.25">
      <c r="A380" s="1496" t="s">
        <v>394</v>
      </c>
      <c r="B380" s="1493" t="s">
        <v>129</v>
      </c>
      <c r="C380" s="1493" t="s">
        <v>395</v>
      </c>
      <c r="D380" s="1493" t="s">
        <v>404</v>
      </c>
      <c r="E380" s="1492">
        <v>2561</v>
      </c>
      <c r="F380" s="1492">
        <v>2562</v>
      </c>
      <c r="G380" s="1492">
        <v>2563</v>
      </c>
      <c r="H380" s="1492">
        <v>2564</v>
      </c>
      <c r="I380" s="1492">
        <v>2565</v>
      </c>
      <c r="J380" s="1493" t="s">
        <v>400</v>
      </c>
      <c r="K380" s="1493" t="s">
        <v>402</v>
      </c>
      <c r="L380" s="1493" t="s">
        <v>482</v>
      </c>
    </row>
    <row r="381" spans="1:13" ht="23.1" customHeight="1" x14ac:dyDescent="0.25">
      <c r="A381" s="1497"/>
      <c r="B381" s="1494"/>
      <c r="C381" s="1494"/>
      <c r="D381" s="1494" t="s">
        <v>405</v>
      </c>
      <c r="E381" s="1494" t="s">
        <v>398</v>
      </c>
      <c r="F381" s="1494" t="s">
        <v>398</v>
      </c>
      <c r="G381" s="1494" t="s">
        <v>398</v>
      </c>
      <c r="H381" s="1494" t="s">
        <v>398</v>
      </c>
      <c r="I381" s="1494" t="s">
        <v>398</v>
      </c>
      <c r="J381" s="1494"/>
      <c r="K381" s="1494"/>
      <c r="L381" s="1494" t="s">
        <v>483</v>
      </c>
    </row>
    <row r="382" spans="1:13" s="863" customFormat="1" ht="23.1" customHeight="1" x14ac:dyDescent="0.25">
      <c r="A382" s="1285">
        <v>105</v>
      </c>
      <c r="B382" s="1233" t="s">
        <v>2532</v>
      </c>
      <c r="C382" s="683" t="s">
        <v>795</v>
      </c>
      <c r="D382" s="870" t="s">
        <v>3413</v>
      </c>
      <c r="E382" s="910" t="s">
        <v>1139</v>
      </c>
      <c r="F382" s="907" t="s">
        <v>1139</v>
      </c>
      <c r="G382" s="910" t="s">
        <v>1139</v>
      </c>
      <c r="H382" s="910">
        <v>800000</v>
      </c>
      <c r="I382" s="907">
        <v>800000</v>
      </c>
      <c r="J382" s="870" t="s">
        <v>2534</v>
      </c>
      <c r="K382" s="870" t="s">
        <v>798</v>
      </c>
      <c r="L382" s="870" t="s">
        <v>691</v>
      </c>
      <c r="M382" s="894"/>
    </row>
    <row r="383" spans="1:13" s="863" customFormat="1" ht="23.1" customHeight="1" x14ac:dyDescent="0.25">
      <c r="A383" s="1285"/>
      <c r="B383" s="743" t="s">
        <v>3414</v>
      </c>
      <c r="C383" s="708" t="s">
        <v>801</v>
      </c>
      <c r="D383" s="862" t="s">
        <v>3392</v>
      </c>
      <c r="E383" s="900"/>
      <c r="F383" s="862"/>
      <c r="G383" s="900"/>
      <c r="H383" s="900"/>
      <c r="I383" s="862"/>
      <c r="J383" s="862" t="s">
        <v>639</v>
      </c>
      <c r="K383" s="862" t="s">
        <v>799</v>
      </c>
      <c r="L383" s="862"/>
      <c r="M383" s="894"/>
    </row>
    <row r="384" spans="1:13" ht="23.1" customHeight="1" x14ac:dyDescent="0.25">
      <c r="A384" s="1286"/>
      <c r="B384" s="744" t="s">
        <v>3412</v>
      </c>
      <c r="C384" s="878" t="s">
        <v>802</v>
      </c>
      <c r="D384" s="878" t="s">
        <v>3225</v>
      </c>
      <c r="E384" s="902"/>
      <c r="F384" s="878"/>
      <c r="G384" s="902"/>
      <c r="H384" s="902"/>
      <c r="I384" s="878"/>
      <c r="J384" s="878" t="s">
        <v>797</v>
      </c>
      <c r="K384" s="878" t="s">
        <v>800</v>
      </c>
      <c r="L384" s="878"/>
    </row>
    <row r="385" spans="1:13" s="863" customFormat="1" ht="23.1" customHeight="1" x14ac:dyDescent="0.25">
      <c r="A385" s="1285">
        <v>106</v>
      </c>
      <c r="B385" s="1233" t="s">
        <v>2532</v>
      </c>
      <c r="C385" s="683" t="s">
        <v>795</v>
      </c>
      <c r="D385" s="870" t="s">
        <v>3413</v>
      </c>
      <c r="E385" s="910" t="s">
        <v>1139</v>
      </c>
      <c r="F385" s="907" t="s">
        <v>1139</v>
      </c>
      <c r="G385" s="910">
        <v>1500000</v>
      </c>
      <c r="H385" s="910">
        <v>2500000</v>
      </c>
      <c r="I385" s="907">
        <v>2000000</v>
      </c>
      <c r="J385" s="870" t="s">
        <v>2534</v>
      </c>
      <c r="K385" s="870" t="s">
        <v>798</v>
      </c>
      <c r="L385" s="870" t="s">
        <v>691</v>
      </c>
      <c r="M385" s="894"/>
    </row>
    <row r="386" spans="1:13" s="863" customFormat="1" ht="23.1" customHeight="1" x14ac:dyDescent="0.25">
      <c r="A386" s="1285"/>
      <c r="B386" s="743" t="s">
        <v>3416</v>
      </c>
      <c r="C386" s="708" t="s">
        <v>801</v>
      </c>
      <c r="D386" s="862" t="s">
        <v>3389</v>
      </c>
      <c r="E386" s="900"/>
      <c r="F386" s="862"/>
      <c r="G386" s="900"/>
      <c r="H386" s="900"/>
      <c r="I386" s="862"/>
      <c r="J386" s="862" t="s">
        <v>639</v>
      </c>
      <c r="K386" s="862" t="s">
        <v>799</v>
      </c>
      <c r="L386" s="862"/>
      <c r="M386" s="894"/>
    </row>
    <row r="387" spans="1:13" ht="23.1" customHeight="1" x14ac:dyDescent="0.25">
      <c r="A387" s="1286"/>
      <c r="B387" s="744" t="s">
        <v>3412</v>
      </c>
      <c r="C387" s="878" t="s">
        <v>802</v>
      </c>
      <c r="D387" s="878" t="s">
        <v>3225</v>
      </c>
      <c r="E387" s="902"/>
      <c r="F387" s="878"/>
      <c r="G387" s="902"/>
      <c r="H387" s="902"/>
      <c r="I387" s="878"/>
      <c r="J387" s="878" t="s">
        <v>797</v>
      </c>
      <c r="K387" s="878" t="s">
        <v>800</v>
      </c>
      <c r="L387" s="878"/>
    </row>
    <row r="388" spans="1:13" s="863" customFormat="1" ht="23.1" customHeight="1" x14ac:dyDescent="0.25">
      <c r="A388" s="1285">
        <v>107</v>
      </c>
      <c r="B388" s="1233" t="s">
        <v>2532</v>
      </c>
      <c r="C388" s="683" t="s">
        <v>795</v>
      </c>
      <c r="D388" s="870" t="s">
        <v>3413</v>
      </c>
      <c r="E388" s="910" t="s">
        <v>1139</v>
      </c>
      <c r="F388" s="907" t="s">
        <v>1139</v>
      </c>
      <c r="G388" s="910" t="s">
        <v>1139</v>
      </c>
      <c r="H388" s="910">
        <v>500000</v>
      </c>
      <c r="I388" s="907">
        <v>500000</v>
      </c>
      <c r="J388" s="870" t="s">
        <v>2534</v>
      </c>
      <c r="K388" s="870" t="s">
        <v>798</v>
      </c>
      <c r="L388" s="870" t="s">
        <v>691</v>
      </c>
      <c r="M388" s="894"/>
    </row>
    <row r="389" spans="1:13" s="863" customFormat="1" ht="23.1" customHeight="1" x14ac:dyDescent="0.25">
      <c r="A389" s="1285"/>
      <c r="B389" s="743" t="s">
        <v>3417</v>
      </c>
      <c r="C389" s="708" t="s">
        <v>801</v>
      </c>
      <c r="D389" s="862" t="s">
        <v>3418</v>
      </c>
      <c r="E389" s="900"/>
      <c r="F389" s="862"/>
      <c r="G389" s="900"/>
      <c r="H389" s="900"/>
      <c r="I389" s="862"/>
      <c r="J389" s="862" t="s">
        <v>639</v>
      </c>
      <c r="K389" s="862" t="s">
        <v>799</v>
      </c>
      <c r="L389" s="862"/>
      <c r="M389" s="894"/>
    </row>
    <row r="390" spans="1:13" ht="23.1" customHeight="1" x14ac:dyDescent="0.25">
      <c r="A390" s="1286"/>
      <c r="B390" s="744" t="s">
        <v>3412</v>
      </c>
      <c r="C390" s="878" t="s">
        <v>802</v>
      </c>
      <c r="D390" s="878" t="s">
        <v>3225</v>
      </c>
      <c r="E390" s="902"/>
      <c r="F390" s="878"/>
      <c r="G390" s="902"/>
      <c r="H390" s="902"/>
      <c r="I390" s="878"/>
      <c r="J390" s="878" t="s">
        <v>797</v>
      </c>
      <c r="K390" s="878" t="s">
        <v>800</v>
      </c>
      <c r="L390" s="878"/>
    </row>
    <row r="391" spans="1:13" s="863" customFormat="1" ht="23.1" customHeight="1" x14ac:dyDescent="0.25">
      <c r="A391" s="1285">
        <v>108</v>
      </c>
      <c r="B391" s="1233" t="s">
        <v>2533</v>
      </c>
      <c r="C391" s="683" t="s">
        <v>795</v>
      </c>
      <c r="D391" s="870" t="s">
        <v>3421</v>
      </c>
      <c r="E391" s="910" t="s">
        <v>1139</v>
      </c>
      <c r="F391" s="907" t="s">
        <v>1139</v>
      </c>
      <c r="G391" s="910">
        <v>500000</v>
      </c>
      <c r="H391" s="910">
        <v>500000</v>
      </c>
      <c r="I391" s="907">
        <v>500000</v>
      </c>
      <c r="J391" s="870" t="s">
        <v>2534</v>
      </c>
      <c r="K391" s="870" t="s">
        <v>798</v>
      </c>
      <c r="L391" s="870" t="s">
        <v>691</v>
      </c>
      <c r="M391" s="894"/>
    </row>
    <row r="392" spans="1:13" s="863" customFormat="1" ht="23.1" customHeight="1" x14ac:dyDescent="0.25">
      <c r="A392" s="1285"/>
      <c r="B392" s="743" t="s">
        <v>3419</v>
      </c>
      <c r="C392" s="708" t="s">
        <v>801</v>
      </c>
      <c r="D392" s="862" t="s">
        <v>3422</v>
      </c>
      <c r="E392" s="900"/>
      <c r="F392" s="862"/>
      <c r="G392" s="900"/>
      <c r="H392" s="900"/>
      <c r="I392" s="862"/>
      <c r="J392" s="862" t="s">
        <v>639</v>
      </c>
      <c r="K392" s="862" t="s">
        <v>799</v>
      </c>
      <c r="L392" s="862"/>
      <c r="M392" s="894"/>
    </row>
    <row r="393" spans="1:13" ht="23.1" customHeight="1" x14ac:dyDescent="0.25">
      <c r="A393" s="1286"/>
      <c r="B393" s="744" t="s">
        <v>3420</v>
      </c>
      <c r="C393" s="878" t="s">
        <v>802</v>
      </c>
      <c r="D393" s="878" t="s">
        <v>3225</v>
      </c>
      <c r="E393" s="902"/>
      <c r="F393" s="878"/>
      <c r="G393" s="902"/>
      <c r="H393" s="902"/>
      <c r="I393" s="878"/>
      <c r="J393" s="878" t="s">
        <v>797</v>
      </c>
      <c r="K393" s="878" t="s">
        <v>800</v>
      </c>
      <c r="L393" s="878"/>
    </row>
    <row r="394" spans="1:13" s="863" customFormat="1" ht="23.1" customHeight="1" x14ac:dyDescent="0.25">
      <c r="A394" s="1285">
        <v>109</v>
      </c>
      <c r="B394" s="1233" t="s">
        <v>2533</v>
      </c>
      <c r="C394" s="683" t="s">
        <v>795</v>
      </c>
      <c r="D394" s="870" t="s">
        <v>3421</v>
      </c>
      <c r="E394" s="910" t="s">
        <v>1139</v>
      </c>
      <c r="F394" s="907" t="s">
        <v>1139</v>
      </c>
      <c r="G394" s="910">
        <v>800000</v>
      </c>
      <c r="H394" s="910">
        <v>800000</v>
      </c>
      <c r="I394" s="907">
        <v>800000</v>
      </c>
      <c r="J394" s="870" t="s">
        <v>2534</v>
      </c>
      <c r="K394" s="870" t="s">
        <v>798</v>
      </c>
      <c r="L394" s="870" t="s">
        <v>691</v>
      </c>
      <c r="M394" s="894"/>
    </row>
    <row r="395" spans="1:13" s="863" customFormat="1" ht="23.1" customHeight="1" x14ac:dyDescent="0.25">
      <c r="A395" s="1285"/>
      <c r="B395" s="743" t="s">
        <v>3423</v>
      </c>
      <c r="C395" s="708" t="s">
        <v>801</v>
      </c>
      <c r="D395" s="862" t="s">
        <v>3408</v>
      </c>
      <c r="E395" s="900"/>
      <c r="F395" s="862"/>
      <c r="G395" s="900"/>
      <c r="H395" s="900"/>
      <c r="I395" s="862"/>
      <c r="J395" s="862" t="s">
        <v>639</v>
      </c>
      <c r="K395" s="862" t="s">
        <v>799</v>
      </c>
      <c r="L395" s="862"/>
      <c r="M395" s="894"/>
    </row>
    <row r="396" spans="1:13" ht="23.1" customHeight="1" x14ac:dyDescent="0.25">
      <c r="A396" s="1286"/>
      <c r="B396" s="744" t="s">
        <v>3424</v>
      </c>
      <c r="C396" s="878" t="s">
        <v>802</v>
      </c>
      <c r="D396" s="878" t="s">
        <v>3225</v>
      </c>
      <c r="E396" s="902"/>
      <c r="F396" s="878"/>
      <c r="G396" s="902"/>
      <c r="H396" s="902"/>
      <c r="I396" s="878"/>
      <c r="J396" s="878" t="s">
        <v>797</v>
      </c>
      <c r="K396" s="878" t="s">
        <v>800</v>
      </c>
      <c r="L396" s="878"/>
    </row>
    <row r="397" spans="1:13" s="863" customFormat="1" ht="23.1" customHeight="1" x14ac:dyDescent="0.25">
      <c r="A397" s="1285">
        <v>110</v>
      </c>
      <c r="B397" s="1233" t="s">
        <v>2533</v>
      </c>
      <c r="C397" s="683" t="s">
        <v>795</v>
      </c>
      <c r="D397" s="870" t="s">
        <v>3421</v>
      </c>
      <c r="E397" s="910" t="s">
        <v>1139</v>
      </c>
      <c r="F397" s="907" t="s">
        <v>1139</v>
      </c>
      <c r="G397" s="910">
        <v>800000</v>
      </c>
      <c r="H397" s="910">
        <v>800000</v>
      </c>
      <c r="I397" s="907">
        <v>800000</v>
      </c>
      <c r="J397" s="870" t="s">
        <v>2534</v>
      </c>
      <c r="K397" s="870" t="s">
        <v>798</v>
      </c>
      <c r="L397" s="870" t="s">
        <v>691</v>
      </c>
      <c r="M397" s="894"/>
    </row>
    <row r="398" spans="1:13" s="863" customFormat="1" ht="23.1" customHeight="1" x14ac:dyDescent="0.25">
      <c r="A398" s="1285"/>
      <c r="B398" s="743" t="s">
        <v>3425</v>
      </c>
      <c r="C398" s="708" t="s">
        <v>801</v>
      </c>
      <c r="D398" s="862" t="s">
        <v>3422</v>
      </c>
      <c r="E398" s="900"/>
      <c r="F398" s="862"/>
      <c r="G398" s="900"/>
      <c r="H398" s="900"/>
      <c r="I398" s="862"/>
      <c r="J398" s="862" t="s">
        <v>639</v>
      </c>
      <c r="K398" s="862" t="s">
        <v>799</v>
      </c>
      <c r="L398" s="862"/>
      <c r="M398" s="894"/>
    </row>
    <row r="399" spans="1:13" ht="23.1" customHeight="1" x14ac:dyDescent="0.25">
      <c r="A399" s="1286"/>
      <c r="B399" s="744" t="s">
        <v>3405</v>
      </c>
      <c r="C399" s="878" t="s">
        <v>802</v>
      </c>
      <c r="D399" s="878" t="s">
        <v>3225</v>
      </c>
      <c r="E399" s="902"/>
      <c r="F399" s="878"/>
      <c r="G399" s="902"/>
      <c r="H399" s="902"/>
      <c r="I399" s="878"/>
      <c r="J399" s="878" t="s">
        <v>797</v>
      </c>
      <c r="K399" s="878" t="s">
        <v>800</v>
      </c>
      <c r="L399" s="1600">
        <v>64</v>
      </c>
    </row>
    <row r="400" spans="1:13" ht="23.1" customHeight="1" x14ac:dyDescent="0.25">
      <c r="A400" s="1495"/>
      <c r="B400" s="1491"/>
      <c r="C400" s="1491"/>
      <c r="D400" s="1492" t="s">
        <v>396</v>
      </c>
      <c r="E400" s="1834" t="s">
        <v>397</v>
      </c>
      <c r="F400" s="1835"/>
      <c r="G400" s="1835"/>
      <c r="H400" s="1835"/>
      <c r="I400" s="1836"/>
      <c r="J400" s="1492" t="s">
        <v>399</v>
      </c>
      <c r="K400" s="1492" t="s">
        <v>401</v>
      </c>
      <c r="L400" s="1492" t="s">
        <v>403</v>
      </c>
    </row>
    <row r="401" spans="1:13" ht="23.1" customHeight="1" x14ac:dyDescent="0.25">
      <c r="A401" s="1496" t="s">
        <v>394</v>
      </c>
      <c r="B401" s="1493" t="s">
        <v>129</v>
      </c>
      <c r="C401" s="1493" t="s">
        <v>395</v>
      </c>
      <c r="D401" s="1493" t="s">
        <v>404</v>
      </c>
      <c r="E401" s="1492">
        <v>2561</v>
      </c>
      <c r="F401" s="1492">
        <v>2562</v>
      </c>
      <c r="G401" s="1492">
        <v>2563</v>
      </c>
      <c r="H401" s="1492">
        <v>2564</v>
      </c>
      <c r="I401" s="1492">
        <v>2565</v>
      </c>
      <c r="J401" s="1493" t="s">
        <v>400</v>
      </c>
      <c r="K401" s="1493" t="s">
        <v>402</v>
      </c>
      <c r="L401" s="1493" t="s">
        <v>482</v>
      </c>
    </row>
    <row r="402" spans="1:13" ht="23.1" customHeight="1" x14ac:dyDescent="0.25">
      <c r="A402" s="1497"/>
      <c r="B402" s="1494"/>
      <c r="C402" s="1494"/>
      <c r="D402" s="1494" t="s">
        <v>405</v>
      </c>
      <c r="E402" s="1494" t="s">
        <v>398</v>
      </c>
      <c r="F402" s="1494" t="s">
        <v>398</v>
      </c>
      <c r="G402" s="1494" t="s">
        <v>398</v>
      </c>
      <c r="H402" s="1494" t="s">
        <v>398</v>
      </c>
      <c r="I402" s="1494" t="s">
        <v>398</v>
      </c>
      <c r="J402" s="1494"/>
      <c r="K402" s="1494"/>
      <c r="L402" s="1494" t="s">
        <v>483</v>
      </c>
    </row>
    <row r="403" spans="1:13" s="863" customFormat="1" ht="23.1" customHeight="1" x14ac:dyDescent="0.25">
      <c r="A403" s="1285">
        <v>111</v>
      </c>
      <c r="B403" s="1233" t="s">
        <v>2533</v>
      </c>
      <c r="C403" s="683" t="s">
        <v>795</v>
      </c>
      <c r="D403" s="870" t="s">
        <v>3421</v>
      </c>
      <c r="E403" s="910" t="s">
        <v>1139</v>
      </c>
      <c r="F403" s="907" t="s">
        <v>1139</v>
      </c>
      <c r="G403" s="910">
        <v>500000</v>
      </c>
      <c r="H403" s="910">
        <v>500000</v>
      </c>
      <c r="I403" s="907">
        <v>500000</v>
      </c>
      <c r="J403" s="870" t="s">
        <v>2534</v>
      </c>
      <c r="K403" s="870" t="s">
        <v>798</v>
      </c>
      <c r="L403" s="870" t="s">
        <v>691</v>
      </c>
      <c r="M403" s="894"/>
    </row>
    <row r="404" spans="1:13" s="863" customFormat="1" ht="23.1" customHeight="1" x14ac:dyDescent="0.25">
      <c r="A404" s="1285"/>
      <c r="B404" s="743" t="s">
        <v>3719</v>
      </c>
      <c r="C404" s="708" t="s">
        <v>801</v>
      </c>
      <c r="D404" s="862" t="s">
        <v>3410</v>
      </c>
      <c r="E404" s="900"/>
      <c r="F404" s="862"/>
      <c r="G404" s="900"/>
      <c r="H404" s="900"/>
      <c r="I404" s="862"/>
      <c r="J404" s="862" t="s">
        <v>639</v>
      </c>
      <c r="K404" s="862" t="s">
        <v>799</v>
      </c>
      <c r="L404" s="862"/>
      <c r="M404" s="894"/>
    </row>
    <row r="405" spans="1:13" ht="23.1" customHeight="1" x14ac:dyDescent="0.25">
      <c r="A405" s="1286"/>
      <c r="B405" s="744" t="s">
        <v>3412</v>
      </c>
      <c r="C405" s="878" t="s">
        <v>802</v>
      </c>
      <c r="D405" s="878" t="s">
        <v>3225</v>
      </c>
      <c r="E405" s="902"/>
      <c r="F405" s="878"/>
      <c r="G405" s="902"/>
      <c r="H405" s="902"/>
      <c r="I405" s="878"/>
      <c r="J405" s="878" t="s">
        <v>797</v>
      </c>
      <c r="K405" s="878" t="s">
        <v>800</v>
      </c>
      <c r="L405" s="878"/>
    </row>
    <row r="406" spans="1:13" s="863" customFormat="1" ht="23.1" customHeight="1" x14ac:dyDescent="0.25">
      <c r="A406" s="1285">
        <v>112</v>
      </c>
      <c r="B406" s="1233" t="s">
        <v>2532</v>
      </c>
      <c r="C406" s="683" t="s">
        <v>795</v>
      </c>
      <c r="D406" s="870" t="s">
        <v>3283</v>
      </c>
      <c r="E406" s="910" t="s">
        <v>1139</v>
      </c>
      <c r="F406" s="907" t="s">
        <v>1139</v>
      </c>
      <c r="G406" s="910">
        <v>500000</v>
      </c>
      <c r="H406" s="910">
        <v>500000</v>
      </c>
      <c r="I406" s="907">
        <v>500000</v>
      </c>
      <c r="J406" s="870" t="s">
        <v>2534</v>
      </c>
      <c r="K406" s="870" t="s">
        <v>798</v>
      </c>
      <c r="L406" s="870" t="s">
        <v>691</v>
      </c>
      <c r="M406" s="894"/>
    </row>
    <row r="407" spans="1:13" s="863" customFormat="1" ht="23.1" customHeight="1" x14ac:dyDescent="0.25">
      <c r="A407" s="1285"/>
      <c r="B407" s="743" t="s">
        <v>4309</v>
      </c>
      <c r="C407" s="708" t="s">
        <v>801</v>
      </c>
      <c r="D407" s="862" t="s">
        <v>3406</v>
      </c>
      <c r="E407" s="900"/>
      <c r="F407" s="862"/>
      <c r="G407" s="900"/>
      <c r="H407" s="900"/>
      <c r="I407" s="862"/>
      <c r="J407" s="862" t="s">
        <v>639</v>
      </c>
      <c r="K407" s="862" t="s">
        <v>799</v>
      </c>
      <c r="L407" s="862"/>
      <c r="M407" s="894"/>
    </row>
    <row r="408" spans="1:13" ht="23.1" customHeight="1" x14ac:dyDescent="0.25">
      <c r="A408" s="1286"/>
      <c r="B408" s="1242" t="s">
        <v>3426</v>
      </c>
      <c r="C408" s="878" t="s">
        <v>802</v>
      </c>
      <c r="D408" s="878" t="s">
        <v>3225</v>
      </c>
      <c r="E408" s="902"/>
      <c r="F408" s="878"/>
      <c r="G408" s="902"/>
      <c r="H408" s="902"/>
      <c r="I408" s="878"/>
      <c r="J408" s="878" t="s">
        <v>797</v>
      </c>
      <c r="K408" s="878" t="s">
        <v>800</v>
      </c>
      <c r="L408" s="878"/>
    </row>
    <row r="409" spans="1:13" s="863" customFormat="1" ht="23.1" customHeight="1" x14ac:dyDescent="0.25">
      <c r="A409" s="1285">
        <v>113</v>
      </c>
      <c r="B409" s="1233" t="s">
        <v>2533</v>
      </c>
      <c r="C409" s="683" t="s">
        <v>795</v>
      </c>
      <c r="D409" s="870" t="s">
        <v>4310</v>
      </c>
      <c r="E409" s="910">
        <v>800000</v>
      </c>
      <c r="F409" s="907">
        <v>800000</v>
      </c>
      <c r="G409" s="910">
        <v>1000000</v>
      </c>
      <c r="H409" s="910">
        <v>1000000</v>
      </c>
      <c r="I409" s="907">
        <v>1000000</v>
      </c>
      <c r="J409" s="870" t="s">
        <v>2534</v>
      </c>
      <c r="K409" s="870" t="s">
        <v>798</v>
      </c>
      <c r="L409" s="870" t="s">
        <v>691</v>
      </c>
      <c r="M409" s="894"/>
    </row>
    <row r="410" spans="1:13" s="863" customFormat="1" ht="23.1" customHeight="1" x14ac:dyDescent="0.25">
      <c r="A410" s="1285"/>
      <c r="B410" s="1234" t="s">
        <v>3427</v>
      </c>
      <c r="C410" s="708" t="s">
        <v>801</v>
      </c>
      <c r="D410" s="862" t="s">
        <v>4290</v>
      </c>
      <c r="E410" s="900"/>
      <c r="F410" s="862"/>
      <c r="G410" s="900"/>
      <c r="H410" s="900"/>
      <c r="I410" s="862"/>
      <c r="J410" s="862" t="s">
        <v>639</v>
      </c>
      <c r="K410" s="862" t="s">
        <v>799</v>
      </c>
      <c r="L410" s="862"/>
      <c r="M410" s="894"/>
    </row>
    <row r="411" spans="1:13" ht="23.1" customHeight="1" x14ac:dyDescent="0.25">
      <c r="A411" s="1286"/>
      <c r="B411" s="1242" t="s">
        <v>3428</v>
      </c>
      <c r="C411" s="878" t="s">
        <v>802</v>
      </c>
      <c r="D411" s="878" t="s">
        <v>3225</v>
      </c>
      <c r="E411" s="902"/>
      <c r="F411" s="878"/>
      <c r="G411" s="902"/>
      <c r="H411" s="902"/>
      <c r="I411" s="878"/>
      <c r="J411" s="878" t="s">
        <v>797</v>
      </c>
      <c r="K411" s="878" t="s">
        <v>800</v>
      </c>
      <c r="L411" s="878"/>
    </row>
    <row r="412" spans="1:13" ht="23.1" customHeight="1" x14ac:dyDescent="0.25">
      <c r="A412" s="1287">
        <v>114</v>
      </c>
      <c r="B412" s="736" t="s">
        <v>2532</v>
      </c>
      <c r="C412" s="683" t="s">
        <v>795</v>
      </c>
      <c r="D412" s="870" t="s">
        <v>3305</v>
      </c>
      <c r="E412" s="910">
        <v>700000</v>
      </c>
      <c r="F412" s="907">
        <v>500000</v>
      </c>
      <c r="G412" s="910">
        <v>500000</v>
      </c>
      <c r="H412" s="910">
        <v>500000</v>
      </c>
      <c r="I412" s="907" t="s">
        <v>1139</v>
      </c>
      <c r="J412" s="870" t="s">
        <v>2534</v>
      </c>
      <c r="K412" s="870" t="s">
        <v>798</v>
      </c>
      <c r="L412" s="870" t="s">
        <v>691</v>
      </c>
    </row>
    <row r="413" spans="1:13" ht="23.1" customHeight="1" x14ac:dyDescent="0.25">
      <c r="A413" s="1285"/>
      <c r="B413" s="737" t="s">
        <v>3341</v>
      </c>
      <c r="C413" s="708" t="s">
        <v>801</v>
      </c>
      <c r="D413" s="862" t="s">
        <v>3226</v>
      </c>
      <c r="E413" s="900"/>
      <c r="F413" s="862" t="s">
        <v>225</v>
      </c>
      <c r="G413" s="900" t="s">
        <v>225</v>
      </c>
      <c r="H413" s="900"/>
      <c r="I413" s="862"/>
      <c r="J413" s="862" t="s">
        <v>639</v>
      </c>
      <c r="K413" s="862" t="s">
        <v>799</v>
      </c>
      <c r="L413" s="862"/>
      <c r="M413" s="865" t="s">
        <v>225</v>
      </c>
    </row>
    <row r="414" spans="1:13" ht="23.1" customHeight="1" x14ac:dyDescent="0.25">
      <c r="A414" s="1286"/>
      <c r="B414" s="740" t="s">
        <v>3342</v>
      </c>
      <c r="C414" s="878" t="s">
        <v>802</v>
      </c>
      <c r="D414" s="878" t="s">
        <v>3225</v>
      </c>
      <c r="E414" s="902"/>
      <c r="F414" s="878"/>
      <c r="G414" s="902"/>
      <c r="H414" s="902"/>
      <c r="I414" s="878"/>
      <c r="J414" s="878" t="s">
        <v>797</v>
      </c>
      <c r="K414" s="878" t="s">
        <v>800</v>
      </c>
      <c r="L414" s="878"/>
    </row>
    <row r="415" spans="1:13" s="863" customFormat="1" ht="23.1" customHeight="1" x14ac:dyDescent="0.25">
      <c r="A415" s="1285">
        <v>115</v>
      </c>
      <c r="B415" s="1233" t="s">
        <v>2533</v>
      </c>
      <c r="C415" s="683" t="s">
        <v>795</v>
      </c>
      <c r="D415" s="870" t="s">
        <v>3429</v>
      </c>
      <c r="E415" s="910">
        <v>500000</v>
      </c>
      <c r="F415" s="907">
        <v>500000</v>
      </c>
      <c r="G415" s="910">
        <v>500000</v>
      </c>
      <c r="H415" s="910">
        <v>500000</v>
      </c>
      <c r="I415" s="907">
        <v>500000</v>
      </c>
      <c r="J415" s="870" t="s">
        <v>2534</v>
      </c>
      <c r="K415" s="870" t="s">
        <v>798</v>
      </c>
      <c r="L415" s="870" t="s">
        <v>691</v>
      </c>
      <c r="M415" s="894"/>
    </row>
    <row r="416" spans="1:13" s="863" customFormat="1" ht="23.1" customHeight="1" x14ac:dyDescent="0.25">
      <c r="A416" s="1285"/>
      <c r="B416" s="743" t="s">
        <v>4190</v>
      </c>
      <c r="C416" s="708" t="s">
        <v>801</v>
      </c>
      <c r="D416" s="862" t="s">
        <v>3430</v>
      </c>
      <c r="E416" s="900"/>
      <c r="F416" s="862" t="s">
        <v>225</v>
      </c>
      <c r="G416" s="900"/>
      <c r="H416" s="900"/>
      <c r="I416" s="862"/>
      <c r="J416" s="862" t="s">
        <v>639</v>
      </c>
      <c r="K416" s="862" t="s">
        <v>799</v>
      </c>
      <c r="L416" s="862"/>
      <c r="M416" s="894"/>
    </row>
    <row r="417" spans="1:13" ht="23.1" customHeight="1" x14ac:dyDescent="0.25">
      <c r="A417" s="1286"/>
      <c r="B417" s="1242" t="s">
        <v>1775</v>
      </c>
      <c r="C417" s="878" t="s">
        <v>802</v>
      </c>
      <c r="D417" s="878" t="s">
        <v>3225</v>
      </c>
      <c r="E417" s="902"/>
      <c r="F417" s="878"/>
      <c r="G417" s="902"/>
      <c r="H417" s="902"/>
      <c r="I417" s="878"/>
      <c r="J417" s="878" t="s">
        <v>797</v>
      </c>
      <c r="K417" s="878" t="s">
        <v>800</v>
      </c>
      <c r="L417" s="878"/>
    </row>
    <row r="418" spans="1:13" ht="23.1" customHeight="1" x14ac:dyDescent="0.25">
      <c r="A418" s="1287">
        <v>116</v>
      </c>
      <c r="B418" s="1364" t="s">
        <v>3431</v>
      </c>
      <c r="C418" s="870" t="s">
        <v>3433</v>
      </c>
      <c r="D418" s="870" t="s">
        <v>4291</v>
      </c>
      <c r="E418" s="1238">
        <v>800000</v>
      </c>
      <c r="F418" s="1239">
        <v>800000</v>
      </c>
      <c r="G418" s="1238">
        <v>800000</v>
      </c>
      <c r="H418" s="1238">
        <v>800000</v>
      </c>
      <c r="I418" s="1239">
        <v>800000</v>
      </c>
      <c r="J418" s="1243" t="s">
        <v>775</v>
      </c>
      <c r="K418" s="1244" t="s">
        <v>731</v>
      </c>
      <c r="L418" s="872" t="s">
        <v>691</v>
      </c>
    </row>
    <row r="419" spans="1:13" ht="23.1" customHeight="1" x14ac:dyDescent="0.25">
      <c r="A419" s="1285"/>
      <c r="B419" s="1232" t="s">
        <v>3432</v>
      </c>
      <c r="C419" s="862" t="s">
        <v>3434</v>
      </c>
      <c r="D419" s="862" t="s">
        <v>1779</v>
      </c>
      <c r="E419" s="900"/>
      <c r="F419" s="862"/>
      <c r="G419" s="900"/>
      <c r="H419" s="900"/>
      <c r="I419" s="862"/>
      <c r="J419" s="1258" t="s">
        <v>731</v>
      </c>
      <c r="K419" s="1016" t="s">
        <v>3436</v>
      </c>
      <c r="L419" s="862"/>
    </row>
    <row r="420" spans="1:13" ht="23.1" customHeight="1" x14ac:dyDescent="0.25">
      <c r="A420" s="1286"/>
      <c r="B420" s="1242" t="s">
        <v>1775</v>
      </c>
      <c r="C420" s="878" t="s">
        <v>3435</v>
      </c>
      <c r="D420" s="878" t="s">
        <v>225</v>
      </c>
      <c r="E420" s="902"/>
      <c r="F420" s="878"/>
      <c r="G420" s="902"/>
      <c r="H420" s="902"/>
      <c r="I420" s="878"/>
      <c r="J420" s="1240" t="s">
        <v>802</v>
      </c>
      <c r="K420" s="1365" t="s">
        <v>3437</v>
      </c>
      <c r="L420" s="1600">
        <v>65</v>
      </c>
    </row>
    <row r="421" spans="1:13" ht="23.1" customHeight="1" x14ac:dyDescent="0.25">
      <c r="A421" s="1495"/>
      <c r="B421" s="1491"/>
      <c r="C421" s="1491"/>
      <c r="D421" s="1492" t="s">
        <v>396</v>
      </c>
      <c r="E421" s="1834" t="s">
        <v>397</v>
      </c>
      <c r="F421" s="1835"/>
      <c r="G421" s="1835"/>
      <c r="H421" s="1835"/>
      <c r="I421" s="1836"/>
      <c r="J421" s="1492" t="s">
        <v>399</v>
      </c>
      <c r="K421" s="1492" t="s">
        <v>401</v>
      </c>
      <c r="L421" s="1492" t="s">
        <v>403</v>
      </c>
    </row>
    <row r="422" spans="1:13" ht="23.1" customHeight="1" x14ac:dyDescent="0.25">
      <c r="A422" s="1496" t="s">
        <v>394</v>
      </c>
      <c r="B422" s="1493" t="s">
        <v>129</v>
      </c>
      <c r="C422" s="1493" t="s">
        <v>395</v>
      </c>
      <c r="D422" s="1493" t="s">
        <v>404</v>
      </c>
      <c r="E422" s="1492">
        <v>2561</v>
      </c>
      <c r="F422" s="1492">
        <v>2562</v>
      </c>
      <c r="G422" s="1492">
        <v>2563</v>
      </c>
      <c r="H422" s="1492">
        <v>2564</v>
      </c>
      <c r="I422" s="1492">
        <v>2565</v>
      </c>
      <c r="J422" s="1493" t="s">
        <v>400</v>
      </c>
      <c r="K422" s="1493" t="s">
        <v>402</v>
      </c>
      <c r="L422" s="1493" t="s">
        <v>482</v>
      </c>
    </row>
    <row r="423" spans="1:13" ht="23.1" customHeight="1" x14ac:dyDescent="0.25">
      <c r="A423" s="1497"/>
      <c r="B423" s="1494"/>
      <c r="C423" s="1494"/>
      <c r="D423" s="1494" t="s">
        <v>405</v>
      </c>
      <c r="E423" s="1494" t="s">
        <v>398</v>
      </c>
      <c r="F423" s="1494" t="s">
        <v>398</v>
      </c>
      <c r="G423" s="1494" t="s">
        <v>398</v>
      </c>
      <c r="H423" s="1494" t="s">
        <v>398</v>
      </c>
      <c r="I423" s="1494" t="s">
        <v>398</v>
      </c>
      <c r="J423" s="1494"/>
      <c r="K423" s="1494"/>
      <c r="L423" s="1494" t="s">
        <v>483</v>
      </c>
    </row>
    <row r="424" spans="1:13" ht="23.1" customHeight="1" x14ac:dyDescent="0.25">
      <c r="A424" s="1287">
        <v>117</v>
      </c>
      <c r="B424" s="848" t="s">
        <v>3438</v>
      </c>
      <c r="C424" s="683" t="s">
        <v>3433</v>
      </c>
      <c r="D424" s="1247" t="s">
        <v>3442</v>
      </c>
      <c r="E424" s="907">
        <v>300000</v>
      </c>
      <c r="F424" s="907">
        <v>300000</v>
      </c>
      <c r="G424" s="907">
        <v>300000</v>
      </c>
      <c r="H424" s="907">
        <v>300000</v>
      </c>
      <c r="I424" s="1248">
        <v>300000</v>
      </c>
      <c r="J424" s="1243" t="s">
        <v>775</v>
      </c>
      <c r="K424" s="723" t="s">
        <v>731</v>
      </c>
      <c r="L424" s="872" t="s">
        <v>691</v>
      </c>
      <c r="M424" s="863" t="s">
        <v>225</v>
      </c>
    </row>
    <row r="425" spans="1:13" ht="23.1" customHeight="1" x14ac:dyDescent="0.25">
      <c r="A425" s="1285"/>
      <c r="B425" s="725" t="s">
        <v>3439</v>
      </c>
      <c r="C425" s="708" t="s">
        <v>3440</v>
      </c>
      <c r="D425" s="739" t="s">
        <v>4292</v>
      </c>
      <c r="E425" s="862"/>
      <c r="F425" s="862"/>
      <c r="G425" s="862"/>
      <c r="H425" s="862"/>
      <c r="I425" s="873"/>
      <c r="J425" s="1258" t="s">
        <v>731</v>
      </c>
      <c r="K425" s="886" t="s">
        <v>3436</v>
      </c>
      <c r="L425" s="864"/>
      <c r="M425" s="863"/>
    </row>
    <row r="426" spans="1:13" ht="23.1" customHeight="1" x14ac:dyDescent="0.25">
      <c r="A426" s="1286"/>
      <c r="B426" s="733" t="s">
        <v>225</v>
      </c>
      <c r="C426" s="878" t="s">
        <v>3441</v>
      </c>
      <c r="D426" s="1246" t="s">
        <v>225</v>
      </c>
      <c r="E426" s="878"/>
      <c r="F426" s="878"/>
      <c r="G426" s="878"/>
      <c r="H426" s="878"/>
      <c r="I426" s="1240"/>
      <c r="J426" s="1240" t="s">
        <v>802</v>
      </c>
      <c r="K426" s="1240" t="s">
        <v>3437</v>
      </c>
      <c r="L426" s="880"/>
      <c r="M426" s="863"/>
    </row>
    <row r="427" spans="1:13" ht="23.1" customHeight="1" x14ac:dyDescent="0.25">
      <c r="A427" s="1285">
        <v>118</v>
      </c>
      <c r="B427" s="725" t="s">
        <v>3431</v>
      </c>
      <c r="C427" s="898" t="s">
        <v>3443</v>
      </c>
      <c r="D427" s="1270" t="s">
        <v>3478</v>
      </c>
      <c r="E427" s="1249">
        <v>800000</v>
      </c>
      <c r="F427" s="897">
        <v>800000</v>
      </c>
      <c r="G427" s="1249">
        <v>800000</v>
      </c>
      <c r="H427" s="897">
        <v>800000</v>
      </c>
      <c r="I427" s="1271">
        <v>800000</v>
      </c>
      <c r="J427" s="1250" t="s">
        <v>775</v>
      </c>
      <c r="K427" s="1255" t="s">
        <v>3444</v>
      </c>
      <c r="L427" s="872" t="s">
        <v>691</v>
      </c>
      <c r="M427" s="863"/>
    </row>
    <row r="428" spans="1:13" ht="23.1" customHeight="1" x14ac:dyDescent="0.25">
      <c r="A428" s="1285"/>
      <c r="B428" s="710" t="s">
        <v>3477</v>
      </c>
      <c r="C428" s="898" t="s">
        <v>3445</v>
      </c>
      <c r="D428" s="1270" t="s">
        <v>3479</v>
      </c>
      <c r="E428" s="863"/>
      <c r="F428" s="862"/>
      <c r="G428" s="863"/>
      <c r="H428" s="862"/>
      <c r="I428" s="1258"/>
      <c r="J428" s="1250" t="s">
        <v>1976</v>
      </c>
      <c r="K428" s="1258" t="s">
        <v>3446</v>
      </c>
      <c r="L428" s="864"/>
      <c r="M428" s="863"/>
    </row>
    <row r="429" spans="1:13" ht="23.1" customHeight="1" x14ac:dyDescent="0.25">
      <c r="A429" s="1285"/>
      <c r="B429" s="725" t="s">
        <v>1775</v>
      </c>
      <c r="C429" s="898"/>
      <c r="D429" s="1270" t="s">
        <v>3720</v>
      </c>
      <c r="E429" s="863"/>
      <c r="F429" s="862"/>
      <c r="G429" s="863"/>
      <c r="H429" s="862"/>
      <c r="I429" s="1258"/>
      <c r="J429" s="1250" t="s">
        <v>3447</v>
      </c>
      <c r="K429" s="1258" t="s">
        <v>3448</v>
      </c>
      <c r="L429" s="864"/>
      <c r="M429" s="863"/>
    </row>
    <row r="430" spans="1:13" ht="23.1" customHeight="1" x14ac:dyDescent="0.25">
      <c r="A430" s="1285"/>
      <c r="B430" s="710"/>
      <c r="C430" s="898"/>
      <c r="D430" s="1270" t="s">
        <v>3480</v>
      </c>
      <c r="E430" s="863" t="s">
        <v>225</v>
      </c>
      <c r="F430" s="862"/>
      <c r="G430" s="863"/>
      <c r="H430" s="862"/>
      <c r="I430" s="1272"/>
      <c r="J430" s="1250" t="s">
        <v>3448</v>
      </c>
      <c r="K430" s="1272"/>
      <c r="L430" s="880"/>
      <c r="M430" s="863"/>
    </row>
    <row r="431" spans="1:13" ht="23.1" customHeight="1" x14ac:dyDescent="0.25">
      <c r="A431" s="1287">
        <v>119</v>
      </c>
      <c r="B431" s="949" t="s">
        <v>3449</v>
      </c>
      <c r="C431" s="730" t="s">
        <v>3433</v>
      </c>
      <c r="D431" s="1252" t="s">
        <v>3481</v>
      </c>
      <c r="E431" s="1253">
        <v>1000000</v>
      </c>
      <c r="F431" s="1239">
        <v>1000000</v>
      </c>
      <c r="G431" s="1254">
        <v>1000000</v>
      </c>
      <c r="H431" s="1239">
        <v>1000000</v>
      </c>
      <c r="I431" s="1277">
        <v>1000000</v>
      </c>
      <c r="J431" s="1255" t="s">
        <v>775</v>
      </c>
      <c r="K431" s="716" t="s">
        <v>731</v>
      </c>
      <c r="L431" s="872" t="s">
        <v>691</v>
      </c>
      <c r="M431" s="863"/>
    </row>
    <row r="432" spans="1:13" ht="23.1" customHeight="1" x14ac:dyDescent="0.25">
      <c r="A432" s="1285"/>
      <c r="B432" s="710" t="s">
        <v>3450</v>
      </c>
      <c r="C432" s="732" t="s">
        <v>3440</v>
      </c>
      <c r="D432" s="1251" t="s">
        <v>3482</v>
      </c>
      <c r="E432" s="863"/>
      <c r="F432" s="862"/>
      <c r="G432" s="863"/>
      <c r="H432" s="862"/>
      <c r="I432" s="1273"/>
      <c r="J432" s="1258" t="s">
        <v>731</v>
      </c>
      <c r="K432" s="1278" t="s">
        <v>3440</v>
      </c>
      <c r="L432" s="864"/>
      <c r="M432" s="863"/>
    </row>
    <row r="433" spans="1:13" ht="23.1" customHeight="1" x14ac:dyDescent="0.25">
      <c r="A433" s="1286"/>
      <c r="B433" s="733" t="s">
        <v>1775</v>
      </c>
      <c r="C433" s="901" t="s">
        <v>3441</v>
      </c>
      <c r="D433" s="1256" t="s">
        <v>3225</v>
      </c>
      <c r="E433" s="879"/>
      <c r="F433" s="878"/>
      <c r="G433" s="879"/>
      <c r="H433" s="878"/>
      <c r="I433" s="1274"/>
      <c r="J433" s="1272" t="s">
        <v>3436</v>
      </c>
      <c r="K433" s="1272" t="s">
        <v>3451</v>
      </c>
      <c r="L433" s="880"/>
      <c r="M433" s="863"/>
    </row>
    <row r="434" spans="1:13" ht="23.1" customHeight="1" x14ac:dyDescent="0.25">
      <c r="A434" s="1287">
        <v>120</v>
      </c>
      <c r="B434" s="737" t="s">
        <v>3452</v>
      </c>
      <c r="C434" s="708" t="s">
        <v>3453</v>
      </c>
      <c r="D434" s="1257" t="s">
        <v>4184</v>
      </c>
      <c r="E434" s="906">
        <v>300000</v>
      </c>
      <c r="F434" s="906">
        <v>300000</v>
      </c>
      <c r="G434" s="906">
        <v>300000</v>
      </c>
      <c r="H434" s="906">
        <v>300000</v>
      </c>
      <c r="I434" s="1275">
        <v>300000</v>
      </c>
      <c r="J434" s="1367" t="s">
        <v>783</v>
      </c>
      <c r="K434" s="1259" t="s">
        <v>3454</v>
      </c>
      <c r="L434" s="909" t="s">
        <v>691</v>
      </c>
      <c r="M434" s="867"/>
    </row>
    <row r="435" spans="1:13" ht="23.1" customHeight="1" x14ac:dyDescent="0.25">
      <c r="A435" s="1285"/>
      <c r="B435" s="737" t="s">
        <v>4200</v>
      </c>
      <c r="C435" s="708" t="s">
        <v>3455</v>
      </c>
      <c r="D435" s="1279" t="s">
        <v>4286</v>
      </c>
      <c r="E435" s="897"/>
      <c r="F435" s="897"/>
      <c r="G435" s="897"/>
      <c r="H435" s="897"/>
      <c r="I435" s="1276"/>
      <c r="J435" s="1258" t="s">
        <v>3456</v>
      </c>
      <c r="K435" s="1259" t="s">
        <v>3457</v>
      </c>
      <c r="L435" s="909"/>
      <c r="M435" s="867"/>
    </row>
    <row r="436" spans="1:13" ht="23.1" customHeight="1" x14ac:dyDescent="0.25">
      <c r="A436" s="1286"/>
      <c r="B436" s="737" t="s">
        <v>4285</v>
      </c>
      <c r="C436" s="732"/>
      <c r="D436" s="1260" t="s">
        <v>4287</v>
      </c>
      <c r="E436" s="1261"/>
      <c r="F436" s="1261"/>
      <c r="G436" s="1261"/>
      <c r="H436" s="897"/>
      <c r="I436" s="1276"/>
      <c r="J436" s="1258" t="s">
        <v>3458</v>
      </c>
      <c r="K436" s="1258" t="s">
        <v>3458</v>
      </c>
      <c r="L436" s="864"/>
      <c r="M436" s="867"/>
    </row>
    <row r="437" spans="1:13" ht="23.1" customHeight="1" x14ac:dyDescent="0.25">
      <c r="A437" s="1287">
        <v>121</v>
      </c>
      <c r="B437" s="736" t="s">
        <v>4279</v>
      </c>
      <c r="C437" s="683" t="s">
        <v>3459</v>
      </c>
      <c r="D437" s="730" t="s">
        <v>4202</v>
      </c>
      <c r="E437" s="683">
        <v>500000</v>
      </c>
      <c r="F437" s="683">
        <v>500000</v>
      </c>
      <c r="G437" s="683">
        <v>500000</v>
      </c>
      <c r="H437" s="683">
        <v>500000</v>
      </c>
      <c r="I437" s="683">
        <v>500000</v>
      </c>
      <c r="J437" s="1366" t="s">
        <v>783</v>
      </c>
      <c r="K437" s="716" t="s">
        <v>3460</v>
      </c>
      <c r="L437" s="870" t="s">
        <v>691</v>
      </c>
      <c r="M437" s="867"/>
    </row>
    <row r="438" spans="1:13" ht="23.1" customHeight="1" x14ac:dyDescent="0.25">
      <c r="A438" s="1285"/>
      <c r="B438" s="710" t="s">
        <v>4280</v>
      </c>
      <c r="C438" s="708" t="s">
        <v>4283</v>
      </c>
      <c r="D438" s="732" t="s">
        <v>4203</v>
      </c>
      <c r="E438" s="708"/>
      <c r="F438" s="708"/>
      <c r="G438" s="708"/>
      <c r="H438" s="708"/>
      <c r="I438" s="1258"/>
      <c r="J438" s="1367" t="s">
        <v>3456</v>
      </c>
      <c r="K438" s="1262" t="s">
        <v>3461</v>
      </c>
      <c r="L438" s="862"/>
      <c r="M438" s="867"/>
    </row>
    <row r="439" spans="1:13" ht="23.1" customHeight="1" x14ac:dyDescent="0.25">
      <c r="A439" s="1285"/>
      <c r="B439" s="710" t="s">
        <v>225</v>
      </c>
      <c r="C439" s="708" t="s">
        <v>4284</v>
      </c>
      <c r="D439" s="1279" t="s">
        <v>4204</v>
      </c>
      <c r="E439" s="708"/>
      <c r="F439" s="708" t="s">
        <v>225</v>
      </c>
      <c r="G439" s="708" t="s">
        <v>225</v>
      </c>
      <c r="H439" s="708"/>
      <c r="I439" s="1258"/>
      <c r="J439" s="1258" t="s">
        <v>3458</v>
      </c>
      <c r="K439" s="1250" t="s">
        <v>3462</v>
      </c>
      <c r="L439" s="862"/>
      <c r="M439" s="867"/>
    </row>
    <row r="440" spans="1:13" ht="23.1" customHeight="1" x14ac:dyDescent="0.25">
      <c r="A440" s="1285"/>
      <c r="B440" s="710" t="s">
        <v>225</v>
      </c>
      <c r="C440" s="708" t="s">
        <v>225</v>
      </c>
      <c r="D440" s="1279" t="s">
        <v>4282</v>
      </c>
      <c r="E440" s="708"/>
      <c r="F440" s="708" t="s">
        <v>225</v>
      </c>
      <c r="G440" s="708"/>
      <c r="H440" s="708"/>
      <c r="I440" s="862"/>
      <c r="J440" s="863"/>
      <c r="K440" s="862"/>
      <c r="L440" s="1280"/>
      <c r="M440" s="867"/>
    </row>
    <row r="441" spans="1:13" ht="23.1" customHeight="1" x14ac:dyDescent="0.25">
      <c r="A441" s="1286"/>
      <c r="B441" s="733"/>
      <c r="C441" s="734"/>
      <c r="D441" s="1281" t="s">
        <v>4281</v>
      </c>
      <c r="E441" s="734"/>
      <c r="F441" s="734"/>
      <c r="G441" s="734"/>
      <c r="H441" s="734"/>
      <c r="I441" s="878"/>
      <c r="J441" s="879"/>
      <c r="K441" s="878"/>
      <c r="L441" s="1600">
        <v>66</v>
      </c>
      <c r="M441" s="867"/>
    </row>
    <row r="442" spans="1:13" ht="23.1" customHeight="1" x14ac:dyDescent="0.25">
      <c r="A442" s="1495"/>
      <c r="B442" s="1491"/>
      <c r="C442" s="1491"/>
      <c r="D442" s="1492" t="s">
        <v>396</v>
      </c>
      <c r="E442" s="1834" t="s">
        <v>397</v>
      </c>
      <c r="F442" s="1835"/>
      <c r="G442" s="1835"/>
      <c r="H442" s="1835"/>
      <c r="I442" s="1836"/>
      <c r="J442" s="1492" t="s">
        <v>399</v>
      </c>
      <c r="K442" s="1492" t="s">
        <v>401</v>
      </c>
      <c r="L442" s="1492" t="s">
        <v>403</v>
      </c>
    </row>
    <row r="443" spans="1:13" ht="23.1" customHeight="1" x14ac:dyDescent="0.25">
      <c r="A443" s="1496" t="s">
        <v>394</v>
      </c>
      <c r="B443" s="1493" t="s">
        <v>129</v>
      </c>
      <c r="C443" s="1493" t="s">
        <v>395</v>
      </c>
      <c r="D443" s="1493" t="s">
        <v>404</v>
      </c>
      <c r="E443" s="1492">
        <v>2561</v>
      </c>
      <c r="F443" s="1492">
        <v>2562</v>
      </c>
      <c r="G443" s="1492">
        <v>2563</v>
      </c>
      <c r="H443" s="1492">
        <v>2564</v>
      </c>
      <c r="I443" s="1492">
        <v>2565</v>
      </c>
      <c r="J443" s="1493" t="s">
        <v>400</v>
      </c>
      <c r="K443" s="1493" t="s">
        <v>402</v>
      </c>
      <c r="L443" s="1493" t="s">
        <v>482</v>
      </c>
    </row>
    <row r="444" spans="1:13" s="863" customFormat="1" ht="23.1" customHeight="1" x14ac:dyDescent="0.25">
      <c r="A444" s="1497"/>
      <c r="B444" s="1494"/>
      <c r="C444" s="1494"/>
      <c r="D444" s="1494" t="s">
        <v>405</v>
      </c>
      <c r="E444" s="1494" t="s">
        <v>398</v>
      </c>
      <c r="F444" s="1494" t="s">
        <v>398</v>
      </c>
      <c r="G444" s="1494" t="s">
        <v>398</v>
      </c>
      <c r="H444" s="1494" t="s">
        <v>398</v>
      </c>
      <c r="I444" s="1494" t="s">
        <v>398</v>
      </c>
      <c r="J444" s="1494"/>
      <c r="K444" s="1494"/>
      <c r="L444" s="1494" t="s">
        <v>483</v>
      </c>
      <c r="M444" s="894"/>
    </row>
    <row r="445" spans="1:13" ht="23.1" customHeight="1" x14ac:dyDescent="0.25">
      <c r="A445" s="1287">
        <v>122</v>
      </c>
      <c r="B445" s="737" t="s">
        <v>3486</v>
      </c>
      <c r="C445" s="708" t="s">
        <v>3453</v>
      </c>
      <c r="D445" s="1257" t="s">
        <v>3483</v>
      </c>
      <c r="E445" s="906">
        <v>300000</v>
      </c>
      <c r="F445" s="906">
        <v>300000</v>
      </c>
      <c r="G445" s="906">
        <v>300000</v>
      </c>
      <c r="H445" s="906">
        <v>300000</v>
      </c>
      <c r="I445" s="1275">
        <v>300000</v>
      </c>
      <c r="J445" s="1499" t="s">
        <v>783</v>
      </c>
      <c r="K445" s="1259" t="s">
        <v>3454</v>
      </c>
      <c r="L445" s="909" t="s">
        <v>691</v>
      </c>
      <c r="M445" s="867"/>
    </row>
    <row r="446" spans="1:13" ht="23.1" customHeight="1" x14ac:dyDescent="0.25">
      <c r="A446" s="1285"/>
      <c r="B446" s="1231" t="s">
        <v>3487</v>
      </c>
      <c r="C446" s="708" t="s">
        <v>3455</v>
      </c>
      <c r="D446" s="1257" t="s">
        <v>3484</v>
      </c>
      <c r="E446" s="897"/>
      <c r="F446" s="897"/>
      <c r="G446" s="897"/>
      <c r="H446" s="897"/>
      <c r="I446" s="1276"/>
      <c r="J446" s="1258" t="s">
        <v>3456</v>
      </c>
      <c r="K446" s="1259" t="s">
        <v>3457</v>
      </c>
      <c r="L446" s="909"/>
      <c r="M446" s="867"/>
    </row>
    <row r="447" spans="1:13" ht="23.1" customHeight="1" x14ac:dyDescent="0.25">
      <c r="A447" s="1286"/>
      <c r="B447" s="737" t="s">
        <v>1779</v>
      </c>
      <c r="C447" s="732"/>
      <c r="D447" s="1260" t="s">
        <v>3225</v>
      </c>
      <c r="E447" s="1261"/>
      <c r="F447" s="1261"/>
      <c r="G447" s="1261"/>
      <c r="H447" s="897"/>
      <c r="I447" s="1276"/>
      <c r="J447" s="1258" t="s">
        <v>3458</v>
      </c>
      <c r="K447" s="1258" t="s">
        <v>3458</v>
      </c>
      <c r="L447" s="864"/>
      <c r="M447" s="867"/>
    </row>
    <row r="448" spans="1:13" ht="23.1" customHeight="1" x14ac:dyDescent="0.25">
      <c r="A448" s="1287">
        <v>123</v>
      </c>
      <c r="B448" s="1263" t="s">
        <v>3485</v>
      </c>
      <c r="C448" s="683" t="s">
        <v>811</v>
      </c>
      <c r="D448" s="683" t="s">
        <v>3491</v>
      </c>
      <c r="E448" s="907">
        <v>2000000</v>
      </c>
      <c r="F448" s="908">
        <v>2000000</v>
      </c>
      <c r="G448" s="907">
        <v>2000000</v>
      </c>
      <c r="H448" s="910">
        <v>2000000</v>
      </c>
      <c r="I448" s="1239">
        <v>2000000</v>
      </c>
      <c r="J448" s="1255" t="s">
        <v>3463</v>
      </c>
      <c r="K448" s="870" t="s">
        <v>3454</v>
      </c>
      <c r="L448" s="870" t="s">
        <v>691</v>
      </c>
      <c r="M448" s="867"/>
    </row>
    <row r="449" spans="1:13" ht="23.1" customHeight="1" x14ac:dyDescent="0.25">
      <c r="A449" s="1285"/>
      <c r="B449" s="1264" t="s">
        <v>3488</v>
      </c>
      <c r="C449" s="708" t="s">
        <v>3464</v>
      </c>
      <c r="D449" s="886" t="s">
        <v>3493</v>
      </c>
      <c r="E449" s="862" t="s">
        <v>225</v>
      </c>
      <c r="F449" s="863"/>
      <c r="G449" s="862"/>
      <c r="H449" s="900"/>
      <c r="I449" s="862"/>
      <c r="J449" s="862" t="s">
        <v>3465</v>
      </c>
      <c r="K449" s="900" t="s">
        <v>3466</v>
      </c>
      <c r="L449" s="862"/>
      <c r="M449" s="867"/>
    </row>
    <row r="450" spans="1:13" ht="23.1" customHeight="1" x14ac:dyDescent="0.25">
      <c r="A450" s="1285"/>
      <c r="B450" s="1264" t="s">
        <v>1810</v>
      </c>
      <c r="C450" s="708"/>
      <c r="D450" s="886" t="s">
        <v>3492</v>
      </c>
      <c r="E450" s="900"/>
      <c r="F450" s="863"/>
      <c r="G450" s="862"/>
      <c r="H450" s="900"/>
      <c r="I450" s="862"/>
      <c r="J450" s="862" t="s">
        <v>3458</v>
      </c>
      <c r="K450" s="900"/>
      <c r="L450" s="862"/>
      <c r="M450" s="867"/>
    </row>
    <row r="451" spans="1:13" s="863" customFormat="1" ht="23.1" customHeight="1" x14ac:dyDescent="0.25">
      <c r="A451" s="1287">
        <v>124</v>
      </c>
      <c r="B451" s="1364" t="s">
        <v>3874</v>
      </c>
      <c r="C451" s="1245" t="s">
        <v>3467</v>
      </c>
      <c r="D451" s="1648" t="s">
        <v>4069</v>
      </c>
      <c r="E451" s="1265">
        <v>500000</v>
      </c>
      <c r="F451" s="1265">
        <v>500000</v>
      </c>
      <c r="G451" s="1265">
        <v>500000</v>
      </c>
      <c r="H451" s="1265">
        <v>500000</v>
      </c>
      <c r="I451" s="1239">
        <v>500000</v>
      </c>
      <c r="J451" s="1255" t="s">
        <v>3463</v>
      </c>
      <c r="K451" s="870" t="s">
        <v>3454</v>
      </c>
      <c r="L451" s="870" t="s">
        <v>691</v>
      </c>
      <c r="M451" s="863" t="s">
        <v>225</v>
      </c>
    </row>
    <row r="452" spans="1:13" s="863" customFormat="1" ht="23.1" customHeight="1" x14ac:dyDescent="0.25">
      <c r="A452" s="1285"/>
      <c r="B452" s="743" t="s">
        <v>225</v>
      </c>
      <c r="C452" s="739" t="s">
        <v>3468</v>
      </c>
      <c r="D452" s="739" t="s">
        <v>4068</v>
      </c>
      <c r="E452" s="739"/>
      <c r="F452" s="739"/>
      <c r="G452" s="739"/>
      <c r="H452" s="739"/>
      <c r="I452" s="862"/>
      <c r="J452" s="862" t="s">
        <v>3465</v>
      </c>
      <c r="K452" s="900" t="s">
        <v>3466</v>
      </c>
      <c r="L452" s="862"/>
    </row>
    <row r="453" spans="1:13" s="863" customFormat="1" ht="23.1" customHeight="1" x14ac:dyDescent="0.25">
      <c r="A453" s="1285"/>
      <c r="B453" s="743"/>
      <c r="C453" s="739"/>
      <c r="D453" s="739" t="s">
        <v>4066</v>
      </c>
      <c r="E453" s="739"/>
      <c r="F453" s="739"/>
      <c r="G453" s="739"/>
      <c r="H453" s="739"/>
      <c r="I453" s="862"/>
      <c r="J453" s="873" t="s">
        <v>3458</v>
      </c>
      <c r="K453" s="900"/>
      <c r="L453" s="862"/>
    </row>
    <row r="454" spans="1:13" s="863" customFormat="1" ht="23.1" customHeight="1" x14ac:dyDescent="0.25">
      <c r="A454" s="1285"/>
      <c r="B454" s="743"/>
      <c r="C454" s="739" t="s">
        <v>225</v>
      </c>
      <c r="D454" s="739" t="s">
        <v>3489</v>
      </c>
      <c r="E454" s="739"/>
      <c r="F454" s="739"/>
      <c r="G454" s="739" t="s">
        <v>225</v>
      </c>
      <c r="H454" s="739"/>
      <c r="I454" s="862"/>
      <c r="J454" s="900"/>
      <c r="K454" s="862"/>
      <c r="L454" s="931"/>
    </row>
    <row r="455" spans="1:13" ht="23.1" customHeight="1" x14ac:dyDescent="0.25">
      <c r="A455" s="1285"/>
      <c r="B455" s="710"/>
      <c r="C455" s="708"/>
      <c r="D455" s="1257" t="s">
        <v>4070</v>
      </c>
      <c r="E455" s="708"/>
      <c r="F455" s="708"/>
      <c r="G455" s="708" t="s">
        <v>225</v>
      </c>
      <c r="H455" s="708"/>
      <c r="I455" s="862"/>
      <c r="J455" s="863"/>
      <c r="K455" s="862"/>
      <c r="L455" s="931"/>
      <c r="M455" s="867"/>
    </row>
    <row r="456" spans="1:13" ht="23.1" customHeight="1" x14ac:dyDescent="0.25">
      <c r="A456" s="1285"/>
      <c r="B456" s="710"/>
      <c r="C456" s="708"/>
      <c r="D456" s="1279" t="s">
        <v>3490</v>
      </c>
      <c r="E456" s="708"/>
      <c r="F456" s="708"/>
      <c r="G456" s="708"/>
      <c r="H456" s="708"/>
      <c r="I456" s="862"/>
      <c r="J456" s="863"/>
      <c r="K456" s="862"/>
      <c r="L456" s="931"/>
      <c r="M456" s="867"/>
    </row>
    <row r="457" spans="1:13" ht="23.1" customHeight="1" x14ac:dyDescent="0.25">
      <c r="A457" s="1286"/>
      <c r="B457" s="733"/>
      <c r="C457" s="734"/>
      <c r="D457" s="1282" t="s">
        <v>3225</v>
      </c>
      <c r="E457" s="734"/>
      <c r="F457" s="734"/>
      <c r="G457" s="734"/>
      <c r="H457" s="734"/>
      <c r="I457" s="878"/>
      <c r="J457" s="879"/>
      <c r="K457" s="878"/>
      <c r="L457" s="1216"/>
      <c r="M457" s="867"/>
    </row>
    <row r="458" spans="1:13" ht="23.1" customHeight="1" x14ac:dyDescent="0.25">
      <c r="A458" s="1287">
        <v>125</v>
      </c>
      <c r="B458" s="1233" t="s">
        <v>3469</v>
      </c>
      <c r="C458" s="1247" t="s">
        <v>3470</v>
      </c>
      <c r="D458" s="1245" t="s">
        <v>3501</v>
      </c>
      <c r="E458" s="1283">
        <v>1000000</v>
      </c>
      <c r="F458" s="1283">
        <v>1000000</v>
      </c>
      <c r="G458" s="1283">
        <v>1000000</v>
      </c>
      <c r="H458" s="1283">
        <v>1000000</v>
      </c>
      <c r="I458" s="1271">
        <v>1000000</v>
      </c>
      <c r="J458" s="870" t="s">
        <v>3500</v>
      </c>
      <c r="K458" s="1267" t="s">
        <v>3471</v>
      </c>
      <c r="L458" s="870" t="s">
        <v>691</v>
      </c>
      <c r="M458" s="867"/>
    </row>
    <row r="459" spans="1:13" ht="23.1" customHeight="1" x14ac:dyDescent="0.25">
      <c r="A459" s="1285" t="s">
        <v>393</v>
      </c>
      <c r="B459" s="1268" t="s">
        <v>4201</v>
      </c>
      <c r="C459" s="739" t="s">
        <v>3472</v>
      </c>
      <c r="D459" s="739" t="s">
        <v>4185</v>
      </c>
      <c r="E459" s="739"/>
      <c r="F459" s="739"/>
      <c r="G459" s="739"/>
      <c r="H459" s="739"/>
      <c r="I459" s="862"/>
      <c r="J459" s="862" t="s">
        <v>639</v>
      </c>
      <c r="K459" s="863"/>
      <c r="L459" s="862"/>
      <c r="M459" s="867"/>
    </row>
    <row r="460" spans="1:13" s="863" customFormat="1" ht="23.1" customHeight="1" x14ac:dyDescent="0.25">
      <c r="A460" s="1285"/>
      <c r="B460" s="743" t="s">
        <v>1779</v>
      </c>
      <c r="C460" s="739" t="s">
        <v>225</v>
      </c>
      <c r="D460" s="739" t="s">
        <v>3473</v>
      </c>
      <c r="E460" s="739"/>
      <c r="F460" s="739"/>
      <c r="G460" s="739"/>
      <c r="H460" s="739"/>
      <c r="I460" s="862"/>
      <c r="J460" s="873" t="s">
        <v>820</v>
      </c>
      <c r="K460" s="862"/>
      <c r="L460" s="862"/>
    </row>
    <row r="461" spans="1:13" s="863" customFormat="1" ht="23.1" customHeight="1" x14ac:dyDescent="0.25">
      <c r="A461" s="1285"/>
      <c r="B461" s="1268"/>
      <c r="C461" s="1269"/>
      <c r="D461" s="1260" t="s">
        <v>3502</v>
      </c>
      <c r="E461" s="739"/>
      <c r="F461" s="739"/>
      <c r="G461" s="739"/>
      <c r="H461" s="739"/>
      <c r="I461" s="862"/>
      <c r="K461" s="862"/>
      <c r="L461" s="1280"/>
    </row>
    <row r="462" spans="1:13" s="863" customFormat="1" ht="23.1" customHeight="1" x14ac:dyDescent="0.25">
      <c r="A462" s="1286"/>
      <c r="B462" s="1502"/>
      <c r="C462" s="1503"/>
      <c r="D462" s="1504" t="s">
        <v>3499</v>
      </c>
      <c r="E462" s="1338"/>
      <c r="F462" s="1338"/>
      <c r="G462" s="1338"/>
      <c r="H462" s="1338" t="s">
        <v>225</v>
      </c>
      <c r="I462" s="878"/>
      <c r="J462" s="879"/>
      <c r="K462" s="878"/>
      <c r="L462" s="1600">
        <v>67</v>
      </c>
    </row>
    <row r="463" spans="1:13" s="863" customFormat="1" ht="23.1" customHeight="1" x14ac:dyDescent="0.25">
      <c r="A463" s="1495"/>
      <c r="B463" s="1491"/>
      <c r="C463" s="1491"/>
      <c r="D463" s="1492" t="s">
        <v>396</v>
      </c>
      <c r="E463" s="1834" t="s">
        <v>397</v>
      </c>
      <c r="F463" s="1835"/>
      <c r="G463" s="1835"/>
      <c r="H463" s="1835"/>
      <c r="I463" s="1836"/>
      <c r="J463" s="1492" t="s">
        <v>399</v>
      </c>
      <c r="K463" s="1492" t="s">
        <v>401</v>
      </c>
      <c r="L463" s="1492" t="s">
        <v>403</v>
      </c>
    </row>
    <row r="464" spans="1:13" s="863" customFormat="1" ht="23.1" customHeight="1" x14ac:dyDescent="0.25">
      <c r="A464" s="1496" t="s">
        <v>394</v>
      </c>
      <c r="B464" s="1493" t="s">
        <v>129</v>
      </c>
      <c r="C464" s="1493" t="s">
        <v>395</v>
      </c>
      <c r="D464" s="1493" t="s">
        <v>2803</v>
      </c>
      <c r="E464" s="1492">
        <v>2561</v>
      </c>
      <c r="F464" s="1492">
        <v>2562</v>
      </c>
      <c r="G464" s="1492">
        <v>2563</v>
      </c>
      <c r="H464" s="1492">
        <v>2564</v>
      </c>
      <c r="I464" s="1492">
        <v>2565</v>
      </c>
      <c r="J464" s="1493" t="s">
        <v>400</v>
      </c>
      <c r="K464" s="1493" t="s">
        <v>402</v>
      </c>
      <c r="L464" s="1493" t="s">
        <v>482</v>
      </c>
    </row>
    <row r="465" spans="1:13" s="863" customFormat="1" ht="23.1" customHeight="1" x14ac:dyDescent="0.25">
      <c r="A465" s="1497"/>
      <c r="B465" s="1494"/>
      <c r="C465" s="1494"/>
      <c r="D465" s="1494" t="s">
        <v>225</v>
      </c>
      <c r="E465" s="1494" t="s">
        <v>398</v>
      </c>
      <c r="F465" s="1494" t="s">
        <v>398</v>
      </c>
      <c r="G465" s="1494" t="s">
        <v>398</v>
      </c>
      <c r="H465" s="1494" t="s">
        <v>398</v>
      </c>
      <c r="I465" s="1494" t="s">
        <v>398</v>
      </c>
      <c r="J465" s="1494"/>
      <c r="K465" s="1494"/>
      <c r="L465" s="1494" t="s">
        <v>483</v>
      </c>
    </row>
    <row r="466" spans="1:13" ht="23.1" customHeight="1" x14ac:dyDescent="0.25">
      <c r="A466" s="1287">
        <v>126</v>
      </c>
      <c r="B466" s="742" t="s">
        <v>4165</v>
      </c>
      <c r="C466" s="1245" t="s">
        <v>3467</v>
      </c>
      <c r="D466" s="1283" t="s">
        <v>4167</v>
      </c>
      <c r="E466" s="907">
        <v>1000000</v>
      </c>
      <c r="F466" s="907">
        <v>1000000</v>
      </c>
      <c r="G466" s="907">
        <v>1000000</v>
      </c>
      <c r="H466" s="907">
        <v>1000000</v>
      </c>
      <c r="I466" s="1239">
        <v>1000000</v>
      </c>
      <c r="J466" s="1255" t="s">
        <v>3474</v>
      </c>
      <c r="K466" s="870" t="s">
        <v>3454</v>
      </c>
      <c r="L466" s="872" t="s">
        <v>691</v>
      </c>
      <c r="M466" s="867"/>
    </row>
    <row r="467" spans="1:13" ht="23.1" customHeight="1" x14ac:dyDescent="0.25">
      <c r="A467" s="1285"/>
      <c r="B467" s="743" t="s">
        <v>4166</v>
      </c>
      <c r="C467" s="739" t="s">
        <v>3475</v>
      </c>
      <c r="D467" s="1498" t="s">
        <v>4194</v>
      </c>
      <c r="E467" s="897"/>
      <c r="F467" s="897"/>
      <c r="G467" s="897"/>
      <c r="H467" s="897"/>
      <c r="I467" s="862"/>
      <c r="J467" s="862" t="s">
        <v>3465</v>
      </c>
      <c r="K467" s="862" t="s">
        <v>3476</v>
      </c>
      <c r="L467" s="862"/>
      <c r="M467" s="867"/>
    </row>
    <row r="468" spans="1:13" ht="23.1" customHeight="1" x14ac:dyDescent="0.25">
      <c r="A468" s="1285"/>
      <c r="B468" s="743" t="s">
        <v>1779</v>
      </c>
      <c r="C468" s="739" t="s">
        <v>225</v>
      </c>
      <c r="D468" s="1498" t="s">
        <v>4195</v>
      </c>
      <c r="E468" s="897"/>
      <c r="F468" s="897"/>
      <c r="G468" s="897"/>
      <c r="H468" s="897"/>
      <c r="I468" s="862"/>
      <c r="J468" s="862" t="s">
        <v>3458</v>
      </c>
      <c r="K468" s="862" t="s">
        <v>1003</v>
      </c>
      <c r="L468" s="862"/>
      <c r="M468" s="867"/>
    </row>
    <row r="469" spans="1:13" ht="23.1" customHeight="1" x14ac:dyDescent="0.25">
      <c r="A469" s="1285"/>
      <c r="B469" s="743"/>
      <c r="C469" s="739"/>
      <c r="D469" s="1498" t="s">
        <v>4196</v>
      </c>
      <c r="E469" s="897"/>
      <c r="F469" s="897" t="s">
        <v>225</v>
      </c>
      <c r="G469" s="897"/>
      <c r="H469" s="897"/>
      <c r="I469" s="862"/>
      <c r="J469" s="862"/>
      <c r="K469" s="862"/>
      <c r="L469" s="931"/>
      <c r="M469" s="867"/>
    </row>
    <row r="470" spans="1:13" ht="23.1" customHeight="1" x14ac:dyDescent="0.25">
      <c r="A470" s="1285"/>
      <c r="B470" s="743"/>
      <c r="C470" s="739"/>
      <c r="D470" s="1671" t="s">
        <v>4197</v>
      </c>
      <c r="E470" s="897"/>
      <c r="F470" s="897"/>
      <c r="G470" s="897" t="s">
        <v>225</v>
      </c>
      <c r="H470" s="897"/>
      <c r="I470" s="862"/>
      <c r="J470" s="862"/>
      <c r="K470" s="862"/>
      <c r="L470" s="931"/>
      <c r="M470" s="867"/>
    </row>
    <row r="471" spans="1:13" ht="23.1" customHeight="1" x14ac:dyDescent="0.25">
      <c r="A471" s="1285"/>
      <c r="B471" s="743"/>
      <c r="C471" s="739"/>
      <c r="D471" s="1266" t="s">
        <v>4198</v>
      </c>
      <c r="E471" s="897"/>
      <c r="F471" s="897" t="s">
        <v>225</v>
      </c>
      <c r="G471" s="897"/>
      <c r="H471" s="897"/>
      <c r="I471" s="862"/>
      <c r="J471" s="862" t="s">
        <v>225</v>
      </c>
      <c r="K471" s="862"/>
      <c r="L471" s="931"/>
      <c r="M471" s="867"/>
    </row>
    <row r="472" spans="1:13" ht="23.1" customHeight="1" x14ac:dyDescent="0.25">
      <c r="A472" s="1285"/>
      <c r="B472" s="743"/>
      <c r="C472" s="739"/>
      <c r="D472" s="1672" t="s">
        <v>4199</v>
      </c>
      <c r="E472" s="897"/>
      <c r="F472" s="897"/>
      <c r="G472" s="897"/>
      <c r="H472" s="897"/>
      <c r="I472" s="862"/>
      <c r="J472" s="862"/>
      <c r="K472" s="862"/>
      <c r="L472" s="931"/>
      <c r="M472" s="867"/>
    </row>
    <row r="473" spans="1:13" ht="23.1" customHeight="1" x14ac:dyDescent="0.25">
      <c r="A473" s="1285"/>
      <c r="B473" s="743"/>
      <c r="C473" s="739"/>
      <c r="D473" s="1498" t="s">
        <v>4191</v>
      </c>
      <c r="E473" s="897"/>
      <c r="F473" s="897"/>
      <c r="G473" s="897"/>
      <c r="H473" s="897"/>
      <c r="I473" s="862"/>
      <c r="J473" s="862"/>
      <c r="K473" s="862"/>
      <c r="L473" s="931"/>
      <c r="M473" s="867"/>
    </row>
    <row r="474" spans="1:13" ht="23.1" customHeight="1" x14ac:dyDescent="0.25">
      <c r="A474" s="1285"/>
      <c r="B474" s="743"/>
      <c r="C474" s="739" t="s">
        <v>225</v>
      </c>
      <c r="D474" s="1266" t="s">
        <v>4192</v>
      </c>
      <c r="E474" s="897"/>
      <c r="F474" s="897"/>
      <c r="G474" s="897"/>
      <c r="H474" s="897"/>
      <c r="I474" s="862"/>
      <c r="J474" s="862"/>
      <c r="K474" s="862"/>
      <c r="L474" s="931"/>
      <c r="M474" s="867"/>
    </row>
    <row r="475" spans="1:13" ht="23.1" customHeight="1" x14ac:dyDescent="0.25">
      <c r="A475" s="1285"/>
      <c r="B475" s="743"/>
      <c r="C475" s="739"/>
      <c r="D475" s="1498" t="s">
        <v>4193</v>
      </c>
      <c r="E475" s="897"/>
      <c r="F475" s="897"/>
      <c r="G475" s="897"/>
      <c r="H475" s="897"/>
      <c r="I475" s="862"/>
      <c r="J475" s="863"/>
      <c r="K475" s="862"/>
      <c r="L475" s="931"/>
      <c r="M475" s="867"/>
    </row>
    <row r="476" spans="1:13" ht="23.1" customHeight="1" x14ac:dyDescent="0.25">
      <c r="A476" s="1286"/>
      <c r="B476" s="710"/>
      <c r="C476" s="708"/>
      <c r="D476" s="1284" t="s">
        <v>3225</v>
      </c>
      <c r="E476" s="708"/>
      <c r="F476" s="708"/>
      <c r="G476" s="708"/>
      <c r="H476" s="708"/>
      <c r="I476" s="862" t="s">
        <v>225</v>
      </c>
      <c r="J476" s="863"/>
      <c r="K476" s="862"/>
      <c r="L476" s="1216"/>
      <c r="M476" s="867"/>
    </row>
    <row r="477" spans="1:13" ht="23.1" customHeight="1" x14ac:dyDescent="0.25">
      <c r="A477" s="1287">
        <v>127</v>
      </c>
      <c r="B477" s="742" t="s">
        <v>4164</v>
      </c>
      <c r="C477" s="1245" t="s">
        <v>3467</v>
      </c>
      <c r="D477" s="1283" t="s">
        <v>4186</v>
      </c>
      <c r="E477" s="907">
        <v>1000000</v>
      </c>
      <c r="F477" s="907">
        <v>1000000</v>
      </c>
      <c r="G477" s="907">
        <v>1000000</v>
      </c>
      <c r="H477" s="907">
        <v>1000000</v>
      </c>
      <c r="I477" s="1239">
        <v>1000000</v>
      </c>
      <c r="J477" s="870" t="s">
        <v>3474</v>
      </c>
      <c r="K477" s="870" t="s">
        <v>3454</v>
      </c>
      <c r="L477" s="872" t="s">
        <v>691</v>
      </c>
      <c r="M477" s="867"/>
    </row>
    <row r="478" spans="1:13" ht="23.1" customHeight="1" x14ac:dyDescent="0.25">
      <c r="A478" s="1285"/>
      <c r="B478" s="743" t="s">
        <v>4163</v>
      </c>
      <c r="C478" s="739" t="s">
        <v>3475</v>
      </c>
      <c r="D478" s="1266" t="s">
        <v>4187</v>
      </c>
      <c r="E478" s="897"/>
      <c r="F478" s="897"/>
      <c r="G478" s="897"/>
      <c r="H478" s="897"/>
      <c r="I478" s="862"/>
      <c r="J478" s="862" t="s">
        <v>3465</v>
      </c>
      <c r="K478" s="862" t="s">
        <v>3476</v>
      </c>
      <c r="L478" s="862"/>
      <c r="M478" s="867"/>
    </row>
    <row r="479" spans="1:13" ht="23.1" customHeight="1" x14ac:dyDescent="0.25">
      <c r="A479" s="1286"/>
      <c r="B479" s="744" t="s">
        <v>1779</v>
      </c>
      <c r="C479" s="1338" t="s">
        <v>225</v>
      </c>
      <c r="D479" s="1339" t="s">
        <v>225</v>
      </c>
      <c r="E479" s="1340"/>
      <c r="F479" s="1340"/>
      <c r="G479" s="1340"/>
      <c r="H479" s="1340"/>
      <c r="I479" s="878"/>
      <c r="J479" s="878" t="s">
        <v>3458</v>
      </c>
      <c r="K479" s="878" t="s">
        <v>1003</v>
      </c>
      <c r="L479" s="878"/>
      <c r="M479" s="867"/>
    </row>
    <row r="480" spans="1:13" ht="23.1" customHeight="1" x14ac:dyDescent="0.25">
      <c r="A480" s="1285">
        <v>128</v>
      </c>
      <c r="B480" s="710" t="s">
        <v>3669</v>
      </c>
      <c r="C480" s="886" t="s">
        <v>3671</v>
      </c>
      <c r="D480" s="1257" t="s">
        <v>3674</v>
      </c>
      <c r="E480" s="708">
        <v>850000</v>
      </c>
      <c r="F480" s="708">
        <v>850000</v>
      </c>
      <c r="G480" s="708">
        <v>850000</v>
      </c>
      <c r="H480" s="954">
        <v>1000000</v>
      </c>
      <c r="I480" s="897">
        <v>1000000</v>
      </c>
      <c r="J480" s="863" t="s">
        <v>3675</v>
      </c>
      <c r="K480" s="1258" t="s">
        <v>4168</v>
      </c>
      <c r="L480" s="931" t="s">
        <v>691</v>
      </c>
      <c r="M480" s="867"/>
    </row>
    <row r="481" spans="1:13" ht="23.1" customHeight="1" x14ac:dyDescent="0.25">
      <c r="A481" s="1285"/>
      <c r="B481" s="710" t="s">
        <v>3670</v>
      </c>
      <c r="C481" s="708" t="s">
        <v>3672</v>
      </c>
      <c r="D481" s="1257"/>
      <c r="E481" s="708"/>
      <c r="F481" s="708"/>
      <c r="G481" s="708"/>
      <c r="H481" s="708"/>
      <c r="I481" s="862"/>
      <c r="J481" s="863" t="s">
        <v>3676</v>
      </c>
      <c r="K481" s="1258" t="s">
        <v>4169</v>
      </c>
      <c r="L481" s="931"/>
      <c r="M481" s="867"/>
    </row>
    <row r="482" spans="1:13" ht="23.1" customHeight="1" x14ac:dyDescent="0.25">
      <c r="A482" s="1285"/>
      <c r="B482" s="710" t="s">
        <v>1956</v>
      </c>
      <c r="C482" s="708" t="s">
        <v>3673</v>
      </c>
      <c r="D482" s="1257" t="s">
        <v>225</v>
      </c>
      <c r="E482" s="708"/>
      <c r="F482" s="708"/>
      <c r="G482" s="708"/>
      <c r="H482" s="708"/>
      <c r="I482" s="862"/>
      <c r="J482" s="863"/>
      <c r="K482" s="1258" t="s">
        <v>4170</v>
      </c>
      <c r="L482" s="931"/>
      <c r="M482" s="867"/>
    </row>
    <row r="483" spans="1:13" s="866" customFormat="1" ht="23.1" customHeight="1" x14ac:dyDescent="0.25">
      <c r="A483" s="1378" t="s">
        <v>26</v>
      </c>
      <c r="B483" s="1359" t="s">
        <v>3873</v>
      </c>
      <c r="C483" s="1360"/>
      <c r="D483" s="1361"/>
      <c r="E483" s="1500">
        <v>20550000</v>
      </c>
      <c r="F483" s="1500">
        <v>33300000</v>
      </c>
      <c r="G483" s="1500">
        <v>67800000</v>
      </c>
      <c r="H483" s="1500">
        <v>98150000</v>
      </c>
      <c r="I483" s="1501">
        <v>89950000</v>
      </c>
      <c r="J483" s="1363"/>
      <c r="K483" s="1362"/>
      <c r="L483" s="1605">
        <v>68</v>
      </c>
    </row>
  </sheetData>
  <mergeCells count="27">
    <mergeCell ref="E421:I421"/>
    <mergeCell ref="E463:I463"/>
    <mergeCell ref="E358:I358"/>
    <mergeCell ref="E379:I379"/>
    <mergeCell ref="E400:I400"/>
    <mergeCell ref="E442:I442"/>
    <mergeCell ref="E253:I253"/>
    <mergeCell ref="E274:I274"/>
    <mergeCell ref="E295:I295"/>
    <mergeCell ref="E316:I316"/>
    <mergeCell ref="E337:I337"/>
    <mergeCell ref="E211:I211"/>
    <mergeCell ref="E232:I232"/>
    <mergeCell ref="E43:I43"/>
    <mergeCell ref="E64:I64"/>
    <mergeCell ref="K1:L1"/>
    <mergeCell ref="A2:L2"/>
    <mergeCell ref="A3:L3"/>
    <mergeCell ref="A4:L4"/>
    <mergeCell ref="E9:I9"/>
    <mergeCell ref="E22:I22"/>
    <mergeCell ref="E190:I190"/>
    <mergeCell ref="E85:I85"/>
    <mergeCell ref="E106:I106"/>
    <mergeCell ref="E148:I148"/>
    <mergeCell ref="E169:I169"/>
    <mergeCell ref="E127:I127"/>
  </mergeCells>
  <pageMargins left="0.23622047244094491" right="0.23622047244094491" top="0.67" bottom="0.59055118110236227" header="0.31496062992125984" footer="0.31496062992125984"/>
  <pageSetup paperSize="9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8"/>
  <sheetViews>
    <sheetView view="pageBreakPreview" zoomScale="130" zoomScaleNormal="100" zoomScaleSheetLayoutView="130" zoomScalePageLayoutView="124" workbookViewId="0">
      <selection activeCell="L8" sqref="L8"/>
    </sheetView>
  </sheetViews>
  <sheetFormatPr defaultColWidth="9" defaultRowHeight="21" x14ac:dyDescent="0.4"/>
  <cols>
    <col min="1" max="1" width="3.5" style="747" customWidth="1"/>
    <col min="2" max="2" width="22.5" style="606" customWidth="1"/>
    <col min="3" max="3" width="20.3984375" style="606" customWidth="1"/>
    <col min="4" max="4" width="14" style="606" customWidth="1"/>
    <col min="5" max="5" width="8.5" style="606" customWidth="1"/>
    <col min="6" max="6" width="9" style="606" customWidth="1"/>
    <col min="7" max="7" width="8" style="606" customWidth="1"/>
    <col min="8" max="8" width="7.8984375" style="606" customWidth="1"/>
    <col min="9" max="9" width="7.69921875" style="606" customWidth="1"/>
    <col min="10" max="10" width="11.5" style="606" customWidth="1"/>
    <col min="11" max="11" width="13.69921875" style="606" customWidth="1"/>
    <col min="12" max="12" width="8.3984375" style="606" customWidth="1"/>
    <col min="13" max="13" width="9" style="749"/>
    <col min="14" max="14" width="9" style="606"/>
    <col min="15" max="15" width="12.3984375" style="606" bestFit="1" customWidth="1"/>
    <col min="16" max="16384" width="9" style="606"/>
  </cols>
  <sheetData>
    <row r="1" spans="1:19" ht="26.25" customHeight="1" x14ac:dyDescent="0.4">
      <c r="A1" s="1237" t="s">
        <v>3224</v>
      </c>
      <c r="B1" s="1236"/>
      <c r="C1" s="1236"/>
      <c r="D1" s="1236"/>
      <c r="E1" s="1236"/>
      <c r="F1" s="1236"/>
      <c r="G1" s="1236"/>
      <c r="H1" s="1236"/>
      <c r="I1" s="1236"/>
      <c r="J1" s="1236"/>
      <c r="K1" s="1846" t="s">
        <v>3223</v>
      </c>
      <c r="L1" s="1847"/>
      <c r="M1" s="1236"/>
      <c r="N1" s="606" t="s">
        <v>2488</v>
      </c>
    </row>
    <row r="2" spans="1:19" x14ac:dyDescent="0.4">
      <c r="A2" s="1848" t="s">
        <v>390</v>
      </c>
      <c r="B2" s="1848"/>
      <c r="C2" s="1848"/>
      <c r="D2" s="1848"/>
      <c r="E2" s="1848"/>
      <c r="F2" s="1848"/>
      <c r="G2" s="1848"/>
      <c r="H2" s="1848"/>
      <c r="I2" s="1848"/>
      <c r="J2" s="1848"/>
      <c r="K2" s="1848"/>
      <c r="L2" s="1848"/>
      <c r="M2" s="1236"/>
      <c r="O2" s="606" t="s">
        <v>578</v>
      </c>
    </row>
    <row r="3" spans="1:19" x14ac:dyDescent="0.4">
      <c r="A3" s="1848" t="s">
        <v>4277</v>
      </c>
      <c r="B3" s="1848"/>
      <c r="C3" s="1848"/>
      <c r="D3" s="1848"/>
      <c r="E3" s="1848"/>
      <c r="F3" s="1848"/>
      <c r="G3" s="1848"/>
      <c r="H3" s="1848"/>
      <c r="I3" s="1848"/>
      <c r="J3" s="1848"/>
      <c r="K3" s="1848"/>
      <c r="L3" s="1848"/>
      <c r="M3" s="1236"/>
      <c r="N3" s="609" t="s">
        <v>2489</v>
      </c>
    </row>
    <row r="4" spans="1:19" x14ac:dyDescent="0.4">
      <c r="A4" s="1848" t="s">
        <v>1775</v>
      </c>
      <c r="B4" s="1848"/>
      <c r="C4" s="1848"/>
      <c r="D4" s="1848"/>
      <c r="E4" s="1848"/>
      <c r="F4" s="1848"/>
      <c r="G4" s="1848"/>
      <c r="H4" s="1848"/>
      <c r="I4" s="1848"/>
      <c r="J4" s="1848"/>
      <c r="K4" s="1848"/>
      <c r="L4" s="1848"/>
      <c r="M4" s="1236"/>
      <c r="N4" s="609"/>
      <c r="O4" s="606" t="s">
        <v>579</v>
      </c>
    </row>
    <row r="5" spans="1:19" x14ac:dyDescent="0.4">
      <c r="A5" s="1237" t="s">
        <v>4311</v>
      </c>
      <c r="B5" s="1237"/>
      <c r="C5" s="1237"/>
      <c r="D5" s="1237"/>
      <c r="E5" s="1237"/>
      <c r="F5" s="1237"/>
      <c r="G5" s="1237"/>
      <c r="H5" s="1237"/>
      <c r="I5" s="1237"/>
      <c r="J5" s="1237"/>
      <c r="K5" s="1237"/>
      <c r="L5" s="1237"/>
      <c r="M5" s="1236"/>
      <c r="N5" s="609" t="s">
        <v>2490</v>
      </c>
    </row>
    <row r="6" spans="1:19" s="609" customFormat="1" x14ac:dyDescent="0.4">
      <c r="A6" s="1237" t="s">
        <v>2344</v>
      </c>
      <c r="B6" s="1237"/>
      <c r="C6" s="1237"/>
      <c r="D6" s="1237"/>
      <c r="E6" s="1237"/>
      <c r="F6" s="1237"/>
      <c r="G6" s="1237"/>
      <c r="H6" s="1237"/>
      <c r="I6" s="1237" t="s">
        <v>225</v>
      </c>
      <c r="J6" s="1237" t="s">
        <v>225</v>
      </c>
      <c r="K6" s="1237"/>
      <c r="L6" s="1237"/>
      <c r="M6" s="1237"/>
      <c r="N6" s="606"/>
      <c r="O6" s="606" t="s">
        <v>580</v>
      </c>
      <c r="P6" s="606"/>
      <c r="Q6" s="606"/>
      <c r="R6" s="606"/>
      <c r="S6" s="606"/>
    </row>
    <row r="7" spans="1:19" x14ac:dyDescent="0.4">
      <c r="A7" s="1237" t="s">
        <v>1807</v>
      </c>
      <c r="B7" s="1237"/>
      <c r="C7" s="1237"/>
      <c r="D7" s="1237"/>
      <c r="E7" s="1237"/>
      <c r="F7" s="1237"/>
      <c r="G7" s="1237" t="s">
        <v>225</v>
      </c>
      <c r="H7" s="1237"/>
      <c r="I7" s="1237"/>
      <c r="J7" s="1237" t="s">
        <v>225</v>
      </c>
      <c r="K7" s="1237"/>
      <c r="L7" s="1237"/>
      <c r="M7" s="1236"/>
      <c r="N7" s="609" t="s">
        <v>2491</v>
      </c>
    </row>
    <row r="8" spans="1:19" x14ac:dyDescent="0.4">
      <c r="A8" s="1236" t="s">
        <v>393</v>
      </c>
      <c r="B8" s="1237" t="s">
        <v>1882</v>
      </c>
      <c r="C8" s="1236" t="s">
        <v>225</v>
      </c>
      <c r="D8" s="1236"/>
      <c r="E8" s="1236"/>
      <c r="F8" s="1236"/>
      <c r="G8" s="1236"/>
      <c r="H8" s="1236"/>
      <c r="I8" s="1236"/>
      <c r="J8" s="1236"/>
      <c r="K8" s="1236"/>
      <c r="L8" s="1236"/>
      <c r="M8" s="1236"/>
      <c r="N8" s="609"/>
    </row>
    <row r="9" spans="1:19" x14ac:dyDescent="0.4">
      <c r="A9" s="1329"/>
      <c r="B9" s="1330"/>
      <c r="C9" s="1330"/>
      <c r="D9" s="1318" t="s">
        <v>396</v>
      </c>
      <c r="E9" s="1849" t="s">
        <v>397</v>
      </c>
      <c r="F9" s="1850"/>
      <c r="G9" s="1850"/>
      <c r="H9" s="1850"/>
      <c r="I9" s="1851"/>
      <c r="J9" s="1318" t="s">
        <v>399</v>
      </c>
      <c r="K9" s="1318" t="s">
        <v>401</v>
      </c>
      <c r="L9" s="1318" t="s">
        <v>403</v>
      </c>
      <c r="N9" s="609"/>
    </row>
    <row r="10" spans="1:19" x14ac:dyDescent="0.4">
      <c r="A10" s="1320" t="s">
        <v>394</v>
      </c>
      <c r="B10" s="1320" t="s">
        <v>129</v>
      </c>
      <c r="C10" s="1320" t="s">
        <v>395</v>
      </c>
      <c r="D10" s="1320" t="s">
        <v>404</v>
      </c>
      <c r="E10" s="1318">
        <v>2561</v>
      </c>
      <c r="F10" s="1318">
        <v>2562</v>
      </c>
      <c r="G10" s="1318">
        <v>2563</v>
      </c>
      <c r="H10" s="1318">
        <v>2564</v>
      </c>
      <c r="I10" s="1318">
        <v>2565</v>
      </c>
      <c r="J10" s="1320" t="s">
        <v>400</v>
      </c>
      <c r="K10" s="1320" t="s">
        <v>402</v>
      </c>
      <c r="L10" s="1320" t="s">
        <v>482</v>
      </c>
      <c r="N10" s="609"/>
    </row>
    <row r="11" spans="1:19" x14ac:dyDescent="0.4">
      <c r="A11" s="1320"/>
      <c r="B11" s="1322"/>
      <c r="C11" s="1322"/>
      <c r="D11" s="1322" t="s">
        <v>405</v>
      </c>
      <c r="E11" s="1322" t="s">
        <v>398</v>
      </c>
      <c r="F11" s="1322" t="s">
        <v>398</v>
      </c>
      <c r="G11" s="1322" t="s">
        <v>398</v>
      </c>
      <c r="H11" s="1322" t="s">
        <v>398</v>
      </c>
      <c r="I11" s="1322" t="s">
        <v>398</v>
      </c>
      <c r="J11" s="1320"/>
      <c r="K11" s="1320"/>
      <c r="L11" s="1320" t="s">
        <v>483</v>
      </c>
      <c r="N11" s="609" t="s">
        <v>2492</v>
      </c>
    </row>
    <row r="12" spans="1:19" s="614" customFormat="1" ht="17.399999999999999" x14ac:dyDescent="0.35">
      <c r="A12" s="616">
        <v>1</v>
      </c>
      <c r="B12" s="724" t="s">
        <v>4176</v>
      </c>
      <c r="C12" s="963" t="s">
        <v>3627</v>
      </c>
      <c r="D12" s="781" t="s">
        <v>4178</v>
      </c>
      <c r="E12" s="642">
        <v>80000</v>
      </c>
      <c r="F12" s="642">
        <v>80000</v>
      </c>
      <c r="G12" s="642">
        <v>80000</v>
      </c>
      <c r="H12" s="642">
        <v>80000</v>
      </c>
      <c r="I12" s="642">
        <v>80000</v>
      </c>
      <c r="J12" s="619" t="s">
        <v>817</v>
      </c>
      <c r="K12" s="641" t="s">
        <v>3504</v>
      </c>
      <c r="L12" s="619" t="s">
        <v>1583</v>
      </c>
      <c r="M12" s="932"/>
      <c r="N12" s="614" t="s">
        <v>2650</v>
      </c>
    </row>
    <row r="13" spans="1:19" s="614" customFormat="1" ht="17.399999999999999" x14ac:dyDescent="0.35">
      <c r="A13" s="629"/>
      <c r="B13" s="724" t="s">
        <v>4177</v>
      </c>
      <c r="C13" s="963" t="s">
        <v>816</v>
      </c>
      <c r="D13" s="781" t="s">
        <v>4179</v>
      </c>
      <c r="E13" s="629"/>
      <c r="F13" s="629"/>
      <c r="G13" s="629"/>
      <c r="H13" s="629"/>
      <c r="I13" s="629"/>
      <c r="J13" s="631" t="s">
        <v>818</v>
      </c>
      <c r="K13" s="643" t="s">
        <v>3503</v>
      </c>
      <c r="L13" s="617" t="s">
        <v>225</v>
      </c>
      <c r="M13" s="932"/>
    </row>
    <row r="14" spans="1:19" s="822" customFormat="1" ht="19.2" x14ac:dyDescent="0.35">
      <c r="A14" s="680">
        <v>2</v>
      </c>
      <c r="B14" s="921" t="s">
        <v>2522</v>
      </c>
      <c r="C14" s="696" t="s">
        <v>4127</v>
      </c>
      <c r="D14" s="1043" t="s">
        <v>1812</v>
      </c>
      <c r="E14" s="698">
        <v>190000</v>
      </c>
      <c r="F14" s="698">
        <v>190000</v>
      </c>
      <c r="G14" s="698">
        <v>190000</v>
      </c>
      <c r="H14" s="698">
        <v>190000</v>
      </c>
      <c r="I14" s="698">
        <v>190000</v>
      </c>
      <c r="J14" s="681" t="s">
        <v>784</v>
      </c>
      <c r="K14" s="641" t="s">
        <v>1813</v>
      </c>
      <c r="L14" s="681" t="s">
        <v>1583</v>
      </c>
      <c r="M14" s="821"/>
    </row>
    <row r="15" spans="1:19" s="822" customFormat="1" ht="19.2" x14ac:dyDescent="0.35">
      <c r="A15" s="694"/>
      <c r="B15" s="922" t="s">
        <v>2521</v>
      </c>
      <c r="C15" s="762" t="s">
        <v>4128</v>
      </c>
      <c r="D15" s="1066"/>
      <c r="E15" s="694"/>
      <c r="F15" s="694"/>
      <c r="G15" s="694"/>
      <c r="H15" s="694"/>
      <c r="I15" s="694"/>
      <c r="J15" s="618" t="s">
        <v>732</v>
      </c>
      <c r="K15" s="643" t="s">
        <v>1814</v>
      </c>
      <c r="L15" s="693" t="s">
        <v>225</v>
      </c>
      <c r="M15" s="821"/>
      <c r="O15" s="823" t="s">
        <v>1384</v>
      </c>
    </row>
    <row r="16" spans="1:19" s="822" customFormat="1" ht="19.2" x14ac:dyDescent="0.35">
      <c r="A16" s="680">
        <v>3</v>
      </c>
      <c r="B16" s="797" t="s">
        <v>2959</v>
      </c>
      <c r="C16" s="755" t="s">
        <v>4093</v>
      </c>
      <c r="D16" s="797" t="s">
        <v>1812</v>
      </c>
      <c r="E16" s="698">
        <v>650000</v>
      </c>
      <c r="F16" s="698">
        <v>650000</v>
      </c>
      <c r="G16" s="698">
        <v>650000</v>
      </c>
      <c r="H16" s="698">
        <v>650000</v>
      </c>
      <c r="I16" s="698">
        <v>650000</v>
      </c>
      <c r="J16" s="619" t="s">
        <v>784</v>
      </c>
      <c r="K16" s="994" t="s">
        <v>1195</v>
      </c>
      <c r="L16" s="681" t="s">
        <v>1583</v>
      </c>
      <c r="M16" s="821"/>
      <c r="O16" s="823" t="s">
        <v>1385</v>
      </c>
    </row>
    <row r="17" spans="1:19" s="822" customFormat="1" ht="19.2" x14ac:dyDescent="0.35">
      <c r="A17" s="694"/>
      <c r="B17" s="797" t="s">
        <v>762</v>
      </c>
      <c r="C17" s="963" t="s">
        <v>4094</v>
      </c>
      <c r="D17" s="797"/>
      <c r="E17" s="694"/>
      <c r="F17" s="694"/>
      <c r="G17" s="694"/>
      <c r="H17" s="694"/>
      <c r="I17" s="694"/>
      <c r="J17" s="618" t="s">
        <v>732</v>
      </c>
      <c r="K17" s="994" t="s">
        <v>1815</v>
      </c>
      <c r="L17" s="693" t="s">
        <v>225</v>
      </c>
      <c r="M17" s="821"/>
      <c r="N17" s="47"/>
      <c r="O17" s="823" t="s">
        <v>1386</v>
      </c>
    </row>
    <row r="18" spans="1:19" s="822" customFormat="1" ht="19.2" x14ac:dyDescent="0.35">
      <c r="A18" s="680">
        <v>4</v>
      </c>
      <c r="B18" s="758" t="s">
        <v>3506</v>
      </c>
      <c r="C18" s="703" t="s">
        <v>3626</v>
      </c>
      <c r="D18" s="1007" t="s">
        <v>2523</v>
      </c>
      <c r="E18" s="626">
        <v>2100000</v>
      </c>
      <c r="F18" s="632">
        <v>2100000</v>
      </c>
      <c r="G18" s="626">
        <v>2100000</v>
      </c>
      <c r="H18" s="626">
        <v>2100000</v>
      </c>
      <c r="I18" s="626">
        <v>2100000</v>
      </c>
      <c r="J18" s="681" t="s">
        <v>784</v>
      </c>
      <c r="K18" s="641" t="s">
        <v>1195</v>
      </c>
      <c r="L18" s="681" t="s">
        <v>1583</v>
      </c>
      <c r="M18" s="821"/>
      <c r="O18" s="823"/>
    </row>
    <row r="19" spans="1:19" s="822" customFormat="1" ht="19.2" x14ac:dyDescent="0.35">
      <c r="A19" s="1235"/>
      <c r="B19" s="1508" t="s">
        <v>3505</v>
      </c>
      <c r="C19" s="923" t="s">
        <v>3631</v>
      </c>
      <c r="D19" s="1010" t="s">
        <v>1816</v>
      </c>
      <c r="E19" s="622"/>
      <c r="F19" s="631"/>
      <c r="G19" s="622"/>
      <c r="H19" s="631"/>
      <c r="I19" s="622"/>
      <c r="J19" s="618" t="s">
        <v>732</v>
      </c>
      <c r="K19" s="640" t="s">
        <v>1817</v>
      </c>
      <c r="L19" s="693" t="s">
        <v>225</v>
      </c>
      <c r="M19" s="821"/>
    </row>
    <row r="20" spans="1:19" s="822" customFormat="1" ht="19.2" x14ac:dyDescent="0.35">
      <c r="A20" s="680">
        <v>5</v>
      </c>
      <c r="B20" s="737" t="s">
        <v>1818</v>
      </c>
      <c r="C20" s="755" t="s">
        <v>3626</v>
      </c>
      <c r="D20" s="1380" t="s">
        <v>1819</v>
      </c>
      <c r="E20" s="819">
        <v>4100000</v>
      </c>
      <c r="F20" s="642">
        <v>4100000</v>
      </c>
      <c r="G20" s="819">
        <v>4100000</v>
      </c>
      <c r="H20" s="819">
        <v>4100000</v>
      </c>
      <c r="I20" s="819">
        <v>4100000</v>
      </c>
      <c r="J20" s="619" t="s">
        <v>784</v>
      </c>
      <c r="K20" s="641" t="s">
        <v>1195</v>
      </c>
      <c r="L20" s="681" t="s">
        <v>1583</v>
      </c>
      <c r="M20" s="821"/>
    </row>
    <row r="21" spans="1:19" s="822" customFormat="1" ht="19.2" x14ac:dyDescent="0.35">
      <c r="A21" s="694"/>
      <c r="B21" s="738"/>
      <c r="C21" s="757" t="s">
        <v>4129</v>
      </c>
      <c r="D21" s="1381"/>
      <c r="E21" s="924"/>
      <c r="F21" s="924"/>
      <c r="G21" s="924"/>
      <c r="H21" s="924"/>
      <c r="I21" s="924"/>
      <c r="J21" s="618" t="s">
        <v>732</v>
      </c>
      <c r="K21" s="643" t="s">
        <v>1817</v>
      </c>
      <c r="L21" s="618" t="s">
        <v>225</v>
      </c>
      <c r="M21" s="821"/>
    </row>
    <row r="22" spans="1:19" s="822" customFormat="1" ht="19.2" x14ac:dyDescent="0.35">
      <c r="A22" s="680">
        <v>6</v>
      </c>
      <c r="B22" s="758" t="s">
        <v>1820</v>
      </c>
      <c r="C22" s="770" t="s">
        <v>3722</v>
      </c>
      <c r="D22" s="921" t="s">
        <v>2960</v>
      </c>
      <c r="E22" s="698">
        <v>100000</v>
      </c>
      <c r="F22" s="698">
        <v>100000</v>
      </c>
      <c r="G22" s="698">
        <v>100000</v>
      </c>
      <c r="H22" s="698">
        <v>100000</v>
      </c>
      <c r="I22" s="698">
        <v>100000</v>
      </c>
      <c r="J22" s="681" t="s">
        <v>1829</v>
      </c>
      <c r="K22" s="1509" t="s">
        <v>1821</v>
      </c>
      <c r="L22" s="681" t="s">
        <v>1583</v>
      </c>
      <c r="M22" s="821"/>
    </row>
    <row r="23" spans="1:19" s="822" customFormat="1" ht="19.2" x14ac:dyDescent="0.35">
      <c r="A23" s="694"/>
      <c r="B23" s="720"/>
      <c r="C23" s="762" t="s">
        <v>3723</v>
      </c>
      <c r="D23" s="922"/>
      <c r="E23" s="694"/>
      <c r="F23" s="694"/>
      <c r="G23" s="694"/>
      <c r="H23" s="694"/>
      <c r="I23" s="694"/>
      <c r="J23" s="631" t="s">
        <v>1811</v>
      </c>
      <c r="K23" s="1510" t="s">
        <v>2524</v>
      </c>
      <c r="L23" s="618" t="s">
        <v>225</v>
      </c>
      <c r="M23" s="821"/>
    </row>
    <row r="24" spans="1:19" s="778" customFormat="1" ht="18.600000000000001" x14ac:dyDescent="0.35">
      <c r="A24" s="769">
        <v>7</v>
      </c>
      <c r="B24" s="683" t="s">
        <v>3527</v>
      </c>
      <c r="C24" s="755" t="s">
        <v>3529</v>
      </c>
      <c r="D24" s="1007" t="s">
        <v>3532</v>
      </c>
      <c r="E24" s="698">
        <v>50000</v>
      </c>
      <c r="F24" s="698">
        <v>50000</v>
      </c>
      <c r="G24" s="698">
        <v>50000</v>
      </c>
      <c r="H24" s="698">
        <v>50000</v>
      </c>
      <c r="I24" s="698">
        <v>50000</v>
      </c>
      <c r="J24" s="681" t="s">
        <v>2592</v>
      </c>
      <c r="K24" s="641" t="s">
        <v>3533</v>
      </c>
      <c r="L24" s="681" t="s">
        <v>1583</v>
      </c>
      <c r="M24" s="777"/>
    </row>
    <row r="25" spans="1:19" s="778" customFormat="1" ht="18.600000000000001" x14ac:dyDescent="0.35">
      <c r="A25" s="771"/>
      <c r="B25" s="708" t="s">
        <v>3528</v>
      </c>
      <c r="C25" s="963" t="s">
        <v>3530</v>
      </c>
      <c r="D25" s="1009" t="s">
        <v>3628</v>
      </c>
      <c r="E25" s="1511" t="s">
        <v>225</v>
      </c>
      <c r="F25" s="1296"/>
      <c r="G25" s="1296"/>
      <c r="H25" s="1296"/>
      <c r="I25" s="1296"/>
      <c r="J25" s="693" t="s">
        <v>2593</v>
      </c>
      <c r="K25" s="640" t="s">
        <v>3534</v>
      </c>
      <c r="L25" s="693"/>
      <c r="M25" s="777"/>
      <c r="N25" s="47"/>
    </row>
    <row r="26" spans="1:19" s="778" customFormat="1" ht="18.600000000000001" x14ac:dyDescent="0.35">
      <c r="A26" s="773"/>
      <c r="B26" s="734"/>
      <c r="C26" s="757" t="s">
        <v>3531</v>
      </c>
      <c r="D26" s="1010" t="s">
        <v>3629</v>
      </c>
      <c r="E26" s="924" t="s">
        <v>225</v>
      </c>
      <c r="F26" s="924"/>
      <c r="G26" s="924"/>
      <c r="H26" s="924"/>
      <c r="I26" s="924"/>
      <c r="J26" s="618"/>
      <c r="K26" s="643" t="s">
        <v>3630</v>
      </c>
      <c r="L26" s="1600">
        <v>69</v>
      </c>
      <c r="M26" s="777"/>
    </row>
    <row r="27" spans="1:19" s="778" customFormat="1" ht="18.600000000000001" x14ac:dyDescent="0.35">
      <c r="A27" s="1329"/>
      <c r="B27" s="1330"/>
      <c r="C27" s="1330"/>
      <c r="D27" s="1318" t="s">
        <v>396</v>
      </c>
      <c r="E27" s="1849" t="s">
        <v>397</v>
      </c>
      <c r="F27" s="1850"/>
      <c r="G27" s="1850"/>
      <c r="H27" s="1850"/>
      <c r="I27" s="1851"/>
      <c r="J27" s="1318" t="s">
        <v>399</v>
      </c>
      <c r="K27" s="1318" t="s">
        <v>401</v>
      </c>
      <c r="L27" s="1318" t="s">
        <v>403</v>
      </c>
      <c r="M27" s="777"/>
    </row>
    <row r="28" spans="1:19" s="778" customFormat="1" ht="18.600000000000001" x14ac:dyDescent="0.35">
      <c r="A28" s="1320" t="s">
        <v>394</v>
      </c>
      <c r="B28" s="1320" t="s">
        <v>129</v>
      </c>
      <c r="C28" s="1320" t="s">
        <v>395</v>
      </c>
      <c r="D28" s="1320" t="s">
        <v>404</v>
      </c>
      <c r="E28" s="1318">
        <v>2561</v>
      </c>
      <c r="F28" s="1318">
        <v>2562</v>
      </c>
      <c r="G28" s="1318">
        <v>2563</v>
      </c>
      <c r="H28" s="1318">
        <v>2564</v>
      </c>
      <c r="I28" s="1318">
        <v>2565</v>
      </c>
      <c r="J28" s="1320" t="s">
        <v>400</v>
      </c>
      <c r="K28" s="1320" t="s">
        <v>402</v>
      </c>
      <c r="L28" s="1320" t="s">
        <v>482</v>
      </c>
      <c r="M28" s="777"/>
      <c r="O28" s="642">
        <v>80000</v>
      </c>
      <c r="P28" s="642">
        <v>80000</v>
      </c>
      <c r="Q28" s="642">
        <v>80000</v>
      </c>
      <c r="R28" s="642">
        <v>80000</v>
      </c>
      <c r="S28" s="642">
        <v>80000</v>
      </c>
    </row>
    <row r="29" spans="1:19" s="778" customFormat="1" ht="18.600000000000001" x14ac:dyDescent="0.35">
      <c r="A29" s="1322"/>
      <c r="B29" s="1322"/>
      <c r="C29" s="1322"/>
      <c r="D29" s="1322" t="s">
        <v>405</v>
      </c>
      <c r="E29" s="1322" t="s">
        <v>398</v>
      </c>
      <c r="F29" s="1322" t="s">
        <v>398</v>
      </c>
      <c r="G29" s="1322" t="s">
        <v>398</v>
      </c>
      <c r="H29" s="1322" t="s">
        <v>398</v>
      </c>
      <c r="I29" s="1322" t="s">
        <v>398</v>
      </c>
      <c r="J29" s="1322"/>
      <c r="K29" s="1322"/>
      <c r="L29" s="1322" t="s">
        <v>483</v>
      </c>
      <c r="M29" s="777"/>
      <c r="O29" s="629"/>
      <c r="P29" s="629"/>
      <c r="Q29" s="629"/>
      <c r="R29" s="629"/>
      <c r="S29" s="629"/>
    </row>
    <row r="30" spans="1:19" s="778" customFormat="1" ht="18.600000000000001" x14ac:dyDescent="0.35">
      <c r="A30" s="769">
        <v>8</v>
      </c>
      <c r="B30" s="921" t="s">
        <v>3889</v>
      </c>
      <c r="C30" s="696" t="s">
        <v>1822</v>
      </c>
      <c r="D30" s="972" t="s">
        <v>1800</v>
      </c>
      <c r="E30" s="698">
        <v>30000</v>
      </c>
      <c r="F30" s="698">
        <v>30000</v>
      </c>
      <c r="G30" s="698">
        <v>30000</v>
      </c>
      <c r="H30" s="698">
        <v>30000</v>
      </c>
      <c r="I30" s="698">
        <v>30000</v>
      </c>
      <c r="J30" s="780" t="s">
        <v>783</v>
      </c>
      <c r="K30" s="681" t="s">
        <v>3553</v>
      </c>
      <c r="L30" s="681" t="s">
        <v>1583</v>
      </c>
      <c r="M30" s="777" t="s">
        <v>225</v>
      </c>
      <c r="O30" s="698">
        <v>190000</v>
      </c>
      <c r="P30" s="698">
        <v>190000</v>
      </c>
      <c r="Q30" s="698">
        <v>190000</v>
      </c>
      <c r="R30" s="698">
        <v>190000</v>
      </c>
      <c r="S30" s="698">
        <v>190000</v>
      </c>
    </row>
    <row r="31" spans="1:19" s="778" customFormat="1" ht="18.600000000000001" x14ac:dyDescent="0.35">
      <c r="A31" s="773"/>
      <c r="B31" s="774" t="s">
        <v>3888</v>
      </c>
      <c r="C31" s="757" t="s">
        <v>3724</v>
      </c>
      <c r="D31" s="973"/>
      <c r="E31" s="1655" t="s">
        <v>225</v>
      </c>
      <c r="F31" s="694"/>
      <c r="G31" s="694"/>
      <c r="H31" s="694"/>
      <c r="I31" s="694"/>
      <c r="J31" s="631" t="s">
        <v>732</v>
      </c>
      <c r="K31" s="618" t="s">
        <v>3520</v>
      </c>
      <c r="L31" s="693" t="s">
        <v>225</v>
      </c>
      <c r="M31" s="777"/>
      <c r="N31" s="778" t="s">
        <v>225</v>
      </c>
      <c r="O31" s="694"/>
      <c r="P31" s="694"/>
      <c r="Q31" s="694"/>
      <c r="R31" s="694"/>
      <c r="S31" s="694"/>
    </row>
    <row r="32" spans="1:19" s="778" customFormat="1" ht="18.600000000000001" x14ac:dyDescent="0.35">
      <c r="A32" s="769">
        <v>9</v>
      </c>
      <c r="B32" s="781" t="s">
        <v>4227</v>
      </c>
      <c r="C32" s="963" t="s">
        <v>4224</v>
      </c>
      <c r="D32" s="797" t="s">
        <v>4226</v>
      </c>
      <c r="E32" s="698">
        <v>50000</v>
      </c>
      <c r="F32" s="698">
        <v>50000</v>
      </c>
      <c r="G32" s="698">
        <v>50000</v>
      </c>
      <c r="H32" s="698">
        <v>50000</v>
      </c>
      <c r="I32" s="698">
        <v>50000</v>
      </c>
      <c r="J32" s="780" t="s">
        <v>1155</v>
      </c>
      <c r="K32" s="782" t="s">
        <v>3554</v>
      </c>
      <c r="L32" s="681" t="s">
        <v>1583</v>
      </c>
      <c r="M32" s="777"/>
      <c r="O32" s="698">
        <v>650000</v>
      </c>
      <c r="P32" s="698">
        <v>650000</v>
      </c>
      <c r="Q32" s="698">
        <v>650000</v>
      </c>
      <c r="R32" s="698">
        <v>650000</v>
      </c>
      <c r="S32" s="698">
        <v>650000</v>
      </c>
    </row>
    <row r="33" spans="1:19" s="778" customFormat="1" ht="18.600000000000001" x14ac:dyDescent="0.35">
      <c r="A33" s="773"/>
      <c r="B33" s="761" t="s">
        <v>4223</v>
      </c>
      <c r="C33" s="762" t="s">
        <v>1003</v>
      </c>
      <c r="D33" s="720" t="s">
        <v>4225</v>
      </c>
      <c r="E33" s="1154"/>
      <c r="F33" s="694"/>
      <c r="G33" s="694"/>
      <c r="H33" s="694"/>
      <c r="I33" s="694"/>
      <c r="J33" s="617" t="s">
        <v>1824</v>
      </c>
      <c r="K33" s="735" t="s">
        <v>3555</v>
      </c>
      <c r="L33" s="618"/>
      <c r="M33" s="777"/>
      <c r="O33" s="694"/>
      <c r="P33" s="694"/>
      <c r="Q33" s="694"/>
      <c r="R33" s="694"/>
      <c r="S33" s="694"/>
    </row>
    <row r="34" spans="1:19" s="778" customFormat="1" ht="18.600000000000001" x14ac:dyDescent="0.35">
      <c r="A34" s="769">
        <v>10</v>
      </c>
      <c r="B34" s="783" t="s">
        <v>1825</v>
      </c>
      <c r="C34" s="633" t="s">
        <v>1826</v>
      </c>
      <c r="D34" s="1382" t="s">
        <v>709</v>
      </c>
      <c r="E34" s="784">
        <v>5000</v>
      </c>
      <c r="F34" s="784">
        <v>5000</v>
      </c>
      <c r="G34" s="784">
        <v>5000</v>
      </c>
      <c r="H34" s="784">
        <v>5000</v>
      </c>
      <c r="I34" s="784">
        <v>5000</v>
      </c>
      <c r="J34" s="780" t="s">
        <v>1829</v>
      </c>
      <c r="K34" s="785" t="s">
        <v>3510</v>
      </c>
      <c r="L34" s="783" t="s">
        <v>1583</v>
      </c>
      <c r="M34" s="777"/>
      <c r="O34" s="626">
        <v>2100000</v>
      </c>
      <c r="P34" s="632">
        <v>2100000</v>
      </c>
      <c r="Q34" s="626">
        <v>2100000</v>
      </c>
      <c r="R34" s="626">
        <v>2100000</v>
      </c>
      <c r="S34" s="626">
        <v>2100000</v>
      </c>
    </row>
    <row r="35" spans="1:19" s="778" customFormat="1" ht="18.600000000000001" x14ac:dyDescent="0.35">
      <c r="A35" s="771"/>
      <c r="B35" s="786"/>
      <c r="C35" s="786" t="s">
        <v>1827</v>
      </c>
      <c r="D35" s="1383"/>
      <c r="E35" s="786"/>
      <c r="F35" s="786"/>
      <c r="G35" s="786"/>
      <c r="H35" s="786"/>
      <c r="I35" s="787"/>
      <c r="J35" s="617" t="s">
        <v>1828</v>
      </c>
      <c r="K35" s="788" t="s">
        <v>3509</v>
      </c>
      <c r="L35" s="786"/>
      <c r="M35" s="777"/>
      <c r="O35" s="622"/>
      <c r="P35" s="631"/>
      <c r="Q35" s="622"/>
      <c r="R35" s="631"/>
      <c r="S35" s="622"/>
    </row>
    <row r="36" spans="1:19" s="778" customFormat="1" ht="18.600000000000001" x14ac:dyDescent="0.35">
      <c r="A36" s="769">
        <v>11</v>
      </c>
      <c r="B36" s="783" t="s">
        <v>4130</v>
      </c>
      <c r="C36" s="783" t="s">
        <v>1830</v>
      </c>
      <c r="D36" s="1382" t="s">
        <v>843</v>
      </c>
      <c r="E36" s="784">
        <v>5000</v>
      </c>
      <c r="F36" s="784">
        <v>5000</v>
      </c>
      <c r="G36" s="784">
        <v>5000</v>
      </c>
      <c r="H36" s="784">
        <v>5000</v>
      </c>
      <c r="I36" s="784">
        <v>5000</v>
      </c>
      <c r="J36" s="780" t="s">
        <v>1831</v>
      </c>
      <c r="K36" s="785" t="s">
        <v>1832</v>
      </c>
      <c r="L36" s="783" t="s">
        <v>1583</v>
      </c>
      <c r="M36" s="777"/>
      <c r="O36" s="819">
        <v>4100000</v>
      </c>
      <c r="P36" s="642">
        <v>4100000</v>
      </c>
      <c r="Q36" s="819">
        <v>4100000</v>
      </c>
      <c r="R36" s="819">
        <v>4100000</v>
      </c>
      <c r="S36" s="819">
        <v>4100000</v>
      </c>
    </row>
    <row r="37" spans="1:19" s="778" customFormat="1" ht="18.600000000000001" x14ac:dyDescent="0.35">
      <c r="A37" s="771"/>
      <c r="B37" s="789" t="s">
        <v>4131</v>
      </c>
      <c r="C37" s="789" t="s">
        <v>4132</v>
      </c>
      <c r="D37" s="1384"/>
      <c r="E37" s="786"/>
      <c r="F37" s="786"/>
      <c r="G37" s="786"/>
      <c r="H37" s="786"/>
      <c r="I37" s="787"/>
      <c r="J37" s="617" t="s">
        <v>842</v>
      </c>
      <c r="K37" s="1312" t="s">
        <v>1833</v>
      </c>
      <c r="L37" s="786"/>
      <c r="M37" s="777"/>
      <c r="O37" s="924"/>
      <c r="P37" s="924"/>
      <c r="Q37" s="924"/>
      <c r="R37" s="924"/>
      <c r="S37" s="924"/>
    </row>
    <row r="38" spans="1:19" s="778" customFormat="1" ht="18.600000000000001" x14ac:dyDescent="0.35">
      <c r="A38" s="769">
        <v>12</v>
      </c>
      <c r="B38" s="781" t="s">
        <v>3886</v>
      </c>
      <c r="C38" s="770" t="s">
        <v>1834</v>
      </c>
      <c r="D38" s="797" t="s">
        <v>1836</v>
      </c>
      <c r="E38" s="698">
        <v>5000</v>
      </c>
      <c r="F38" s="698">
        <v>5000</v>
      </c>
      <c r="G38" s="698">
        <v>5000</v>
      </c>
      <c r="H38" s="698">
        <v>5000</v>
      </c>
      <c r="I38" s="698">
        <v>5000</v>
      </c>
      <c r="J38" s="620" t="s">
        <v>882</v>
      </c>
      <c r="K38" s="782" t="s">
        <v>3508</v>
      </c>
      <c r="L38" s="681" t="s">
        <v>1583</v>
      </c>
      <c r="M38" s="777"/>
      <c r="O38" s="698">
        <v>100000</v>
      </c>
      <c r="P38" s="698">
        <v>100000</v>
      </c>
      <c r="Q38" s="698">
        <v>100000</v>
      </c>
      <c r="R38" s="698">
        <v>100000</v>
      </c>
      <c r="S38" s="698">
        <v>100000</v>
      </c>
    </row>
    <row r="39" spans="1:19" s="778" customFormat="1" ht="18.600000000000001" x14ac:dyDescent="0.35">
      <c r="A39" s="773"/>
      <c r="B39" s="761" t="s">
        <v>3887</v>
      </c>
      <c r="C39" s="762" t="s">
        <v>1835</v>
      </c>
      <c r="D39" s="720" t="s">
        <v>1838</v>
      </c>
      <c r="E39" s="694"/>
      <c r="F39" s="694"/>
      <c r="G39" s="694"/>
      <c r="H39" s="694"/>
      <c r="I39" s="694"/>
      <c r="J39" s="617" t="s">
        <v>1837</v>
      </c>
      <c r="K39" s="735" t="s">
        <v>3507</v>
      </c>
      <c r="L39" s="618"/>
      <c r="M39" s="777"/>
      <c r="O39" s="694"/>
      <c r="P39" s="694"/>
      <c r="Q39" s="694"/>
      <c r="R39" s="694"/>
      <c r="S39" s="694"/>
    </row>
    <row r="40" spans="1:19" s="778" customFormat="1" ht="18.600000000000001" x14ac:dyDescent="0.35">
      <c r="A40" s="769">
        <v>13</v>
      </c>
      <c r="B40" s="783" t="s">
        <v>4228</v>
      </c>
      <c r="C40" s="783" t="s">
        <v>4229</v>
      </c>
      <c r="D40" s="1382" t="s">
        <v>4230</v>
      </c>
      <c r="E40" s="698" t="s">
        <v>1139</v>
      </c>
      <c r="F40" s="698">
        <v>100000</v>
      </c>
      <c r="G40" s="698">
        <v>50000</v>
      </c>
      <c r="H40" s="698">
        <v>50000</v>
      </c>
      <c r="I40" s="698">
        <v>50000</v>
      </c>
      <c r="J40" s="780" t="s">
        <v>784</v>
      </c>
      <c r="K40" s="785" t="s">
        <v>1839</v>
      </c>
      <c r="L40" s="783" t="s">
        <v>1583</v>
      </c>
      <c r="M40" s="777"/>
      <c r="O40" s="698">
        <v>50000</v>
      </c>
      <c r="P40" s="698">
        <v>50000</v>
      </c>
      <c r="Q40" s="698">
        <v>50000</v>
      </c>
      <c r="R40" s="698">
        <v>50000</v>
      </c>
      <c r="S40" s="698">
        <v>50000</v>
      </c>
    </row>
    <row r="41" spans="1:19" s="778" customFormat="1" ht="18.600000000000001" x14ac:dyDescent="0.35">
      <c r="A41" s="771"/>
      <c r="B41" s="786" t="s">
        <v>4233</v>
      </c>
      <c r="C41" s="786" t="s">
        <v>891</v>
      </c>
      <c r="D41" s="786" t="s">
        <v>4231</v>
      </c>
      <c r="E41" s="786"/>
      <c r="F41" s="786"/>
      <c r="G41" s="786"/>
      <c r="H41" s="786"/>
      <c r="I41" s="787"/>
      <c r="J41" s="617" t="s">
        <v>820</v>
      </c>
      <c r="K41" s="788" t="s">
        <v>1840</v>
      </c>
      <c r="L41" s="786"/>
      <c r="M41" s="777"/>
      <c r="O41" s="1511" t="s">
        <v>225</v>
      </c>
      <c r="P41" s="1296"/>
      <c r="Q41" s="1296"/>
      <c r="R41" s="1296"/>
      <c r="S41" s="1296"/>
    </row>
    <row r="42" spans="1:19" s="778" customFormat="1" ht="18.600000000000001" x14ac:dyDescent="0.35">
      <c r="A42" s="769">
        <v>14</v>
      </c>
      <c r="B42" s="783" t="s">
        <v>1841</v>
      </c>
      <c r="C42" s="783" t="s">
        <v>1842</v>
      </c>
      <c r="D42" s="783" t="s">
        <v>1844</v>
      </c>
      <c r="E42" s="784">
        <v>50000</v>
      </c>
      <c r="F42" s="784">
        <v>50000</v>
      </c>
      <c r="G42" s="784">
        <v>50000</v>
      </c>
      <c r="H42" s="784">
        <v>50000</v>
      </c>
      <c r="I42" s="784">
        <v>50000</v>
      </c>
      <c r="J42" s="780" t="s">
        <v>1846</v>
      </c>
      <c r="K42" s="1313" t="s">
        <v>3556</v>
      </c>
      <c r="L42" s="783" t="s">
        <v>1583</v>
      </c>
      <c r="M42" s="777"/>
      <c r="O42" s="924" t="s">
        <v>225</v>
      </c>
      <c r="P42" s="924"/>
      <c r="Q42" s="924"/>
      <c r="R42" s="924"/>
      <c r="S42" s="924"/>
    </row>
    <row r="43" spans="1:19" s="778" customFormat="1" ht="18.600000000000001" x14ac:dyDescent="0.35">
      <c r="A43" s="771"/>
      <c r="B43" s="786"/>
      <c r="C43" s="786" t="s">
        <v>1843</v>
      </c>
      <c r="D43" s="786" t="s">
        <v>1845</v>
      </c>
      <c r="E43" s="786"/>
      <c r="F43" s="786"/>
      <c r="G43" s="786"/>
      <c r="H43" s="786"/>
      <c r="I43" s="787"/>
      <c r="J43" s="617" t="s">
        <v>1847</v>
      </c>
      <c r="K43" s="1312" t="s">
        <v>3557</v>
      </c>
      <c r="L43" s="786"/>
      <c r="M43" s="777"/>
      <c r="Q43" s="778" t="s">
        <v>225</v>
      </c>
    </row>
    <row r="44" spans="1:19" s="778" customFormat="1" ht="18.600000000000001" x14ac:dyDescent="0.35">
      <c r="A44" s="769">
        <v>15</v>
      </c>
      <c r="B44" s="783" t="s">
        <v>3885</v>
      </c>
      <c r="C44" s="783" t="s">
        <v>3695</v>
      </c>
      <c r="D44" s="783" t="s">
        <v>1849</v>
      </c>
      <c r="E44" s="784">
        <v>20000</v>
      </c>
      <c r="F44" s="784">
        <v>20000</v>
      </c>
      <c r="G44" s="784">
        <v>20000</v>
      </c>
      <c r="H44" s="784">
        <v>20000</v>
      </c>
      <c r="I44" s="784">
        <v>20000</v>
      </c>
      <c r="J44" s="619" t="s">
        <v>1851</v>
      </c>
      <c r="K44" s="785" t="s">
        <v>1853</v>
      </c>
      <c r="L44" s="783" t="s">
        <v>1583</v>
      </c>
      <c r="M44" s="777"/>
    </row>
    <row r="45" spans="1:19" s="778" customFormat="1" ht="18.600000000000001" x14ac:dyDescent="0.35">
      <c r="A45" s="773"/>
      <c r="B45" s="789" t="s">
        <v>3884</v>
      </c>
      <c r="C45" s="789" t="s">
        <v>1848</v>
      </c>
      <c r="D45" s="789" t="s">
        <v>1850</v>
      </c>
      <c r="E45" s="789"/>
      <c r="F45" s="789"/>
      <c r="G45" s="789"/>
      <c r="H45" s="789"/>
      <c r="I45" s="790"/>
      <c r="J45" s="631" t="s">
        <v>1852</v>
      </c>
      <c r="K45" s="791" t="s">
        <v>1854</v>
      </c>
      <c r="L45" s="789"/>
      <c r="M45" s="777"/>
    </row>
    <row r="46" spans="1:19" s="778" customFormat="1" x14ac:dyDescent="0.4">
      <c r="A46" s="769">
        <v>16</v>
      </c>
      <c r="B46" s="1043" t="s">
        <v>3690</v>
      </c>
      <c r="C46" s="683" t="s">
        <v>3003</v>
      </c>
      <c r="D46" s="1044" t="s">
        <v>3688</v>
      </c>
      <c r="E46" s="1346">
        <v>500000</v>
      </c>
      <c r="F46" s="1346">
        <v>500000</v>
      </c>
      <c r="G46" s="1346">
        <v>500000</v>
      </c>
      <c r="H46" s="1346">
        <v>500000</v>
      </c>
      <c r="I46" s="1347">
        <v>500000</v>
      </c>
      <c r="J46" s="619" t="s">
        <v>4232</v>
      </c>
      <c r="K46" s="785" t="s">
        <v>3689</v>
      </c>
      <c r="L46" s="783" t="s">
        <v>1583</v>
      </c>
      <c r="M46" s="777"/>
    </row>
    <row r="47" spans="1:19" s="778" customFormat="1" x14ac:dyDescent="0.4">
      <c r="A47" s="756"/>
      <c r="B47" s="695" t="s">
        <v>3691</v>
      </c>
      <c r="C47" s="734" t="s">
        <v>3004</v>
      </c>
      <c r="D47" s="1085" t="s">
        <v>2523</v>
      </c>
      <c r="E47" s="789"/>
      <c r="F47" s="789"/>
      <c r="G47" s="789"/>
      <c r="H47" s="789"/>
      <c r="I47" s="790"/>
      <c r="J47" s="631" t="s">
        <v>820</v>
      </c>
      <c r="K47" s="791"/>
      <c r="L47" s="789"/>
      <c r="M47" s="777"/>
    </row>
    <row r="48" spans="1:19" s="610" customFormat="1" ht="18" x14ac:dyDescent="0.35">
      <c r="A48" s="680">
        <v>17</v>
      </c>
      <c r="B48" s="1043" t="s">
        <v>3692</v>
      </c>
      <c r="C48" s="758" t="s">
        <v>3694</v>
      </c>
      <c r="D48" s="1172" t="s">
        <v>4071</v>
      </c>
      <c r="E48" s="680" t="s">
        <v>1139</v>
      </c>
      <c r="F48" s="680" t="s">
        <v>1139</v>
      </c>
      <c r="G48" s="698">
        <v>300000</v>
      </c>
      <c r="H48" s="680" t="s">
        <v>1139</v>
      </c>
      <c r="I48" s="1644" t="s">
        <v>1916</v>
      </c>
      <c r="J48" s="681" t="s">
        <v>3698</v>
      </c>
      <c r="K48" s="1645" t="s">
        <v>3700</v>
      </c>
      <c r="L48" s="1002" t="s">
        <v>1583</v>
      </c>
      <c r="M48" s="745"/>
    </row>
    <row r="49" spans="1:16" s="610" customFormat="1" ht="18" x14ac:dyDescent="0.35">
      <c r="A49" s="688"/>
      <c r="B49" s="1003" t="s">
        <v>3693</v>
      </c>
      <c r="C49" s="1003" t="s">
        <v>3696</v>
      </c>
      <c r="D49" s="1003" t="s">
        <v>4072</v>
      </c>
      <c r="E49" s="1003"/>
      <c r="F49" s="1003"/>
      <c r="G49" s="1003"/>
      <c r="H49" s="1003"/>
      <c r="I49" s="1180"/>
      <c r="J49" s="693" t="s">
        <v>3699</v>
      </c>
      <c r="K49" s="1348" t="s">
        <v>3701</v>
      </c>
      <c r="L49" s="1003"/>
      <c r="M49" s="745"/>
      <c r="N49" s="610" t="s">
        <v>225</v>
      </c>
    </row>
    <row r="50" spans="1:16" s="610" customFormat="1" ht="18" x14ac:dyDescent="0.35">
      <c r="A50" s="694"/>
      <c r="B50" s="1004"/>
      <c r="C50" s="1004"/>
      <c r="D50" s="1428" t="s">
        <v>4073</v>
      </c>
      <c r="E50" s="1004"/>
      <c r="F50" s="1004"/>
      <c r="G50" s="1004"/>
      <c r="H50" s="1004"/>
      <c r="I50" s="1179"/>
      <c r="J50" s="618" t="s">
        <v>743</v>
      </c>
      <c r="K50" s="1349"/>
      <c r="L50" s="1004"/>
      <c r="M50" s="745"/>
    </row>
    <row r="51" spans="1:16" s="778" customFormat="1" ht="18.600000000000001" x14ac:dyDescent="0.35">
      <c r="A51" s="771">
        <v>18</v>
      </c>
      <c r="B51" s="786" t="s">
        <v>4221</v>
      </c>
      <c r="C51" s="786" t="s">
        <v>4218</v>
      </c>
      <c r="D51" s="786" t="s">
        <v>4220</v>
      </c>
      <c r="E51" s="792">
        <v>300000</v>
      </c>
      <c r="F51" s="792">
        <v>300000</v>
      </c>
      <c r="G51" s="792">
        <v>300000</v>
      </c>
      <c r="H51" s="792">
        <v>300000</v>
      </c>
      <c r="I51" s="792">
        <v>300000</v>
      </c>
      <c r="J51" s="617" t="s">
        <v>784</v>
      </c>
      <c r="K51" s="1003" t="s">
        <v>1856</v>
      </c>
      <c r="L51" s="786" t="s">
        <v>1583</v>
      </c>
      <c r="M51" s="777"/>
      <c r="P51" s="778" t="s">
        <v>225</v>
      </c>
    </row>
    <row r="52" spans="1:16" s="778" customFormat="1" ht="18.600000000000001" x14ac:dyDescent="0.35">
      <c r="A52" s="773"/>
      <c r="B52" s="789" t="s">
        <v>4217</v>
      </c>
      <c r="C52" s="789" t="s">
        <v>4219</v>
      </c>
      <c r="D52" s="789" t="s">
        <v>4222</v>
      </c>
      <c r="E52" s="1512" t="s">
        <v>225</v>
      </c>
      <c r="F52" s="1512" t="s">
        <v>225</v>
      </c>
      <c r="G52" s="1675"/>
      <c r="H52" s="1675"/>
      <c r="I52" s="1676" t="s">
        <v>225</v>
      </c>
      <c r="J52" s="631" t="s">
        <v>820</v>
      </c>
      <c r="K52" s="789" t="s">
        <v>1855</v>
      </c>
      <c r="L52" s="1600"/>
      <c r="M52" s="777"/>
    </row>
    <row r="53" spans="1:16" s="778" customFormat="1" ht="18.600000000000001" x14ac:dyDescent="0.35">
      <c r="A53" s="1314" t="s">
        <v>26</v>
      </c>
      <c r="B53" s="1314" t="s">
        <v>3714</v>
      </c>
      <c r="C53" s="1314"/>
      <c r="D53" s="1314"/>
      <c r="E53" s="1660">
        <v>8235000</v>
      </c>
      <c r="F53" s="1341">
        <v>8335000</v>
      </c>
      <c r="G53" s="1342">
        <v>8585000</v>
      </c>
      <c r="H53" s="1661">
        <v>8285000</v>
      </c>
      <c r="I53" s="1661">
        <v>8285000</v>
      </c>
      <c r="J53" s="1314"/>
      <c r="K53" s="1314"/>
      <c r="L53" s="1605">
        <v>70</v>
      </c>
      <c r="M53" s="777"/>
    </row>
    <row r="54" spans="1:16" s="1517" customFormat="1" ht="18.600000000000001" x14ac:dyDescent="0.35">
      <c r="A54" s="1513"/>
      <c r="B54" s="1513"/>
      <c r="C54" s="1513"/>
      <c r="D54" s="1513"/>
      <c r="E54" s="1514"/>
      <c r="F54" s="1515"/>
      <c r="G54" s="1514"/>
      <c r="H54" s="1514"/>
      <c r="I54" s="1514"/>
      <c r="J54" s="1513"/>
      <c r="K54" s="1513"/>
      <c r="L54" s="1606"/>
      <c r="M54" s="1516"/>
    </row>
    <row r="55" spans="1:16" s="1517" customFormat="1" ht="18.600000000000001" x14ac:dyDescent="0.35">
      <c r="A55" s="1513"/>
      <c r="B55" s="1513"/>
      <c r="C55" s="1513"/>
      <c r="D55" s="1513"/>
      <c r="E55" s="1514"/>
      <c r="F55" s="1515"/>
      <c r="G55" s="1514"/>
      <c r="H55" s="1514"/>
      <c r="I55" s="1514"/>
      <c r="J55" s="1513"/>
      <c r="K55" s="1513"/>
      <c r="L55" s="1606"/>
      <c r="M55" s="1516"/>
    </row>
    <row r="56" spans="1:16" s="1517" customFormat="1" ht="18.600000000000001" x14ac:dyDescent="0.35">
      <c r="A56" s="1513"/>
      <c r="B56" s="1513"/>
      <c r="C56" s="1513"/>
      <c r="D56" s="1513"/>
      <c r="E56" s="1514"/>
      <c r="F56" s="1515"/>
      <c r="G56" s="1514"/>
      <c r="H56" s="1514"/>
      <c r="I56" s="1514"/>
      <c r="J56" s="1513"/>
      <c r="K56" s="1513"/>
      <c r="L56" s="1606"/>
      <c r="M56" s="1516"/>
    </row>
    <row r="57" spans="1:16" s="778" customFormat="1" x14ac:dyDescent="0.4">
      <c r="A57" s="749" t="s">
        <v>393</v>
      </c>
      <c r="B57" s="748" t="s">
        <v>1860</v>
      </c>
      <c r="C57" s="749" t="s">
        <v>225</v>
      </c>
      <c r="D57" s="749" t="s">
        <v>225</v>
      </c>
      <c r="E57" s="749"/>
      <c r="F57" s="749"/>
      <c r="G57" s="749"/>
      <c r="H57" s="1236"/>
      <c r="I57" s="749"/>
      <c r="J57" s="749"/>
      <c r="K57" s="749"/>
      <c r="L57" s="749"/>
      <c r="M57" s="777"/>
    </row>
    <row r="58" spans="1:16" s="778" customFormat="1" x14ac:dyDescent="0.4">
      <c r="A58" s="1315"/>
      <c r="B58" s="1316"/>
      <c r="C58" s="1316"/>
      <c r="D58" s="1317" t="s">
        <v>396</v>
      </c>
      <c r="E58" s="1843" t="s">
        <v>397</v>
      </c>
      <c r="F58" s="1844"/>
      <c r="G58" s="1844"/>
      <c r="H58" s="1844"/>
      <c r="I58" s="1845"/>
      <c r="J58" s="1317" t="s">
        <v>399</v>
      </c>
      <c r="K58" s="1317" t="s">
        <v>401</v>
      </c>
      <c r="L58" s="1318" t="s">
        <v>403</v>
      </c>
      <c r="M58" s="777"/>
    </row>
    <row r="59" spans="1:16" s="778" customFormat="1" x14ac:dyDescent="0.4">
      <c r="A59" s="1319" t="s">
        <v>394</v>
      </c>
      <c r="B59" s="1319" t="s">
        <v>129</v>
      </c>
      <c r="C59" s="1319" t="s">
        <v>395</v>
      </c>
      <c r="D59" s="1320" t="s">
        <v>404</v>
      </c>
      <c r="E59" s="1317">
        <v>2561</v>
      </c>
      <c r="F59" s="1317">
        <v>2562</v>
      </c>
      <c r="G59" s="1317">
        <v>2563</v>
      </c>
      <c r="H59" s="1317">
        <v>2564</v>
      </c>
      <c r="I59" s="1317">
        <v>2565</v>
      </c>
      <c r="J59" s="1319" t="s">
        <v>400</v>
      </c>
      <c r="K59" s="1319" t="s">
        <v>402</v>
      </c>
      <c r="L59" s="1320" t="s">
        <v>482</v>
      </c>
      <c r="M59" s="777"/>
    </row>
    <row r="60" spans="1:16" s="778" customFormat="1" x14ac:dyDescent="0.4">
      <c r="A60" s="1321"/>
      <c r="B60" s="1321"/>
      <c r="C60" s="1321"/>
      <c r="D60" s="1321" t="s">
        <v>405</v>
      </c>
      <c r="E60" s="1321" t="s">
        <v>398</v>
      </c>
      <c r="F60" s="1321" t="s">
        <v>398</v>
      </c>
      <c r="G60" s="1321" t="s">
        <v>398</v>
      </c>
      <c r="H60" s="1321" t="s">
        <v>398</v>
      </c>
      <c r="I60" s="1321" t="s">
        <v>398</v>
      </c>
      <c r="J60" s="1319"/>
      <c r="K60" s="1321"/>
      <c r="L60" s="1320" t="s">
        <v>483</v>
      </c>
      <c r="M60" s="777"/>
    </row>
    <row r="61" spans="1:16" s="778" customFormat="1" ht="18.600000000000001" x14ac:dyDescent="0.35">
      <c r="A61" s="769">
        <v>1</v>
      </c>
      <c r="B61" s="759" t="s">
        <v>3890</v>
      </c>
      <c r="C61" s="831" t="s">
        <v>3512</v>
      </c>
      <c r="D61" s="778" t="s">
        <v>709</v>
      </c>
      <c r="E61" s="784">
        <v>30000</v>
      </c>
      <c r="F61" s="784">
        <v>30000</v>
      </c>
      <c r="G61" s="784">
        <v>30000</v>
      </c>
      <c r="H61" s="784">
        <v>30000</v>
      </c>
      <c r="I61" s="784">
        <v>30000</v>
      </c>
      <c r="J61" s="857" t="s">
        <v>783</v>
      </c>
      <c r="K61" s="1288" t="s">
        <v>3895</v>
      </c>
      <c r="L61" s="804" t="s">
        <v>1583</v>
      </c>
      <c r="M61" s="777"/>
      <c r="O61" s="778" t="s">
        <v>225</v>
      </c>
    </row>
    <row r="62" spans="1:16" s="778" customFormat="1" ht="18.600000000000001" x14ac:dyDescent="0.35">
      <c r="A62" s="773"/>
      <c r="B62" s="761" t="s">
        <v>3891</v>
      </c>
      <c r="C62" s="833" t="s">
        <v>3511</v>
      </c>
      <c r="E62" s="773"/>
      <c r="F62" s="773"/>
      <c r="G62" s="773"/>
      <c r="H62" s="773"/>
      <c r="I62" s="773"/>
      <c r="J62" s="622" t="s">
        <v>732</v>
      </c>
      <c r="K62" s="1289" t="s">
        <v>3518</v>
      </c>
      <c r="L62" s="808" t="s">
        <v>225</v>
      </c>
      <c r="M62" s="777"/>
      <c r="N62" s="778" t="s">
        <v>225</v>
      </c>
    </row>
    <row r="63" spans="1:16" s="778" customFormat="1" ht="18.600000000000001" x14ac:dyDescent="0.35">
      <c r="A63" s="769">
        <v>2</v>
      </c>
      <c r="B63" s="764" t="s">
        <v>4150</v>
      </c>
      <c r="C63" s="886" t="s">
        <v>4152</v>
      </c>
      <c r="D63" s="804" t="s">
        <v>1838</v>
      </c>
      <c r="E63" s="784">
        <v>50000</v>
      </c>
      <c r="F63" s="784">
        <v>50000</v>
      </c>
      <c r="G63" s="784">
        <v>50000</v>
      </c>
      <c r="H63" s="784">
        <v>50000</v>
      </c>
      <c r="I63" s="784">
        <v>50000</v>
      </c>
      <c r="J63" s="620" t="s">
        <v>844</v>
      </c>
      <c r="K63" s="1520" t="s">
        <v>1866</v>
      </c>
      <c r="L63" s="804" t="s">
        <v>1583</v>
      </c>
      <c r="M63" s="777"/>
    </row>
    <row r="64" spans="1:16" s="778" customFormat="1" ht="18.600000000000001" x14ac:dyDescent="0.35">
      <c r="A64" s="773"/>
      <c r="B64" s="761" t="s">
        <v>4151</v>
      </c>
      <c r="C64" s="793" t="s">
        <v>4153</v>
      </c>
      <c r="D64" s="808"/>
      <c r="E64" s="808"/>
      <c r="F64" s="808"/>
      <c r="G64" s="808"/>
      <c r="H64" s="808"/>
      <c r="I64" s="808"/>
      <c r="J64" s="622" t="s">
        <v>1865</v>
      </c>
      <c r="K64" s="1289" t="s">
        <v>1867</v>
      </c>
      <c r="L64" s="808" t="s">
        <v>225</v>
      </c>
      <c r="M64" s="777"/>
    </row>
    <row r="65" spans="1:17" s="778" customFormat="1" ht="18.600000000000001" x14ac:dyDescent="0.35">
      <c r="A65" s="769">
        <v>3</v>
      </c>
      <c r="B65" s="759" t="s">
        <v>3893</v>
      </c>
      <c r="C65" s="831" t="s">
        <v>3632</v>
      </c>
      <c r="D65" s="778" t="s">
        <v>709</v>
      </c>
      <c r="E65" s="784">
        <v>30000</v>
      </c>
      <c r="F65" s="784">
        <v>30000</v>
      </c>
      <c r="G65" s="784">
        <v>30000</v>
      </c>
      <c r="H65" s="784">
        <v>30000</v>
      </c>
      <c r="I65" s="784">
        <v>30000</v>
      </c>
      <c r="J65" s="620" t="s">
        <v>844</v>
      </c>
      <c r="K65" s="1288" t="s">
        <v>3519</v>
      </c>
      <c r="L65" s="804" t="s">
        <v>1583</v>
      </c>
      <c r="M65" s="777"/>
    </row>
    <row r="66" spans="1:17" s="778" customFormat="1" ht="18.600000000000001" x14ac:dyDescent="0.35">
      <c r="A66" s="773"/>
      <c r="B66" s="761" t="s">
        <v>3892</v>
      </c>
      <c r="C66" s="833" t="s">
        <v>651</v>
      </c>
      <c r="E66" s="773"/>
      <c r="F66" s="773"/>
      <c r="G66" s="773"/>
      <c r="H66" s="773"/>
      <c r="I66" s="773"/>
      <c r="J66" s="622" t="s">
        <v>852</v>
      </c>
      <c r="K66" s="1289" t="s">
        <v>3518</v>
      </c>
      <c r="L66" s="808" t="s">
        <v>225</v>
      </c>
      <c r="M66" s="777"/>
    </row>
    <row r="67" spans="1:17" s="778" customFormat="1" ht="18.600000000000001" x14ac:dyDescent="0.35">
      <c r="A67" s="769">
        <v>4</v>
      </c>
      <c r="B67" s="834" t="s">
        <v>3514</v>
      </c>
      <c r="C67" s="683" t="s">
        <v>3517</v>
      </c>
      <c r="D67" s="804" t="s">
        <v>1868</v>
      </c>
      <c r="E67" s="784">
        <v>40000</v>
      </c>
      <c r="F67" s="784">
        <v>40000</v>
      </c>
      <c r="G67" s="784">
        <v>40000</v>
      </c>
      <c r="H67" s="784">
        <v>40000</v>
      </c>
      <c r="I67" s="784">
        <v>40000</v>
      </c>
      <c r="J67" s="857" t="s">
        <v>844</v>
      </c>
      <c r="K67" s="1290" t="s">
        <v>3559</v>
      </c>
      <c r="L67" s="804" t="s">
        <v>1583</v>
      </c>
      <c r="M67" s="777"/>
    </row>
    <row r="68" spans="1:17" s="778" customFormat="1" ht="18.600000000000001" x14ac:dyDescent="0.35">
      <c r="A68" s="773"/>
      <c r="B68" s="835" t="s">
        <v>3513</v>
      </c>
      <c r="C68" s="833" t="s">
        <v>3516</v>
      </c>
      <c r="D68" s="808" t="s">
        <v>1779</v>
      </c>
      <c r="E68" s="773"/>
      <c r="F68" s="773"/>
      <c r="G68" s="773"/>
      <c r="H68" s="773"/>
      <c r="I68" s="773"/>
      <c r="J68" s="622" t="s">
        <v>1869</v>
      </c>
      <c r="K68" s="1291" t="s">
        <v>3558</v>
      </c>
      <c r="L68" s="808" t="s">
        <v>225</v>
      </c>
      <c r="M68" s="777"/>
    </row>
    <row r="69" spans="1:17" s="778" customFormat="1" ht="18.600000000000001" x14ac:dyDescent="0.35">
      <c r="A69" s="769">
        <v>5</v>
      </c>
      <c r="B69" s="759" t="s">
        <v>3894</v>
      </c>
      <c r="C69" s="1015" t="s">
        <v>910</v>
      </c>
      <c r="D69" s="804" t="s">
        <v>709</v>
      </c>
      <c r="E69" s="784">
        <v>100000</v>
      </c>
      <c r="F69" s="784">
        <v>100000</v>
      </c>
      <c r="G69" s="784">
        <v>100000</v>
      </c>
      <c r="H69" s="784">
        <v>100000</v>
      </c>
      <c r="I69" s="784">
        <v>100000</v>
      </c>
      <c r="J69" s="620" t="s">
        <v>853</v>
      </c>
      <c r="K69" s="1518" t="s">
        <v>845</v>
      </c>
      <c r="L69" s="804" t="s">
        <v>1583</v>
      </c>
      <c r="M69" s="777"/>
    </row>
    <row r="70" spans="1:17" s="778" customFormat="1" ht="18.600000000000001" x14ac:dyDescent="0.35">
      <c r="A70" s="773"/>
      <c r="B70" s="764" t="s">
        <v>3515</v>
      </c>
      <c r="C70" s="1016" t="s">
        <v>911</v>
      </c>
      <c r="D70" s="808"/>
      <c r="E70" s="773"/>
      <c r="F70" s="773"/>
      <c r="G70" s="773"/>
      <c r="H70" s="773"/>
      <c r="I70" s="773"/>
      <c r="J70" s="622" t="s">
        <v>854</v>
      </c>
      <c r="K70" s="1292" t="s">
        <v>846</v>
      </c>
      <c r="L70" s="808" t="s">
        <v>225</v>
      </c>
      <c r="M70" s="777"/>
    </row>
    <row r="71" spans="1:17" s="778" customFormat="1" ht="18.600000000000001" x14ac:dyDescent="0.35">
      <c r="A71" s="769">
        <v>6</v>
      </c>
      <c r="B71" s="759" t="s">
        <v>4208</v>
      </c>
      <c r="C71" s="836" t="s">
        <v>654</v>
      </c>
      <c r="D71" s="683" t="s">
        <v>4209</v>
      </c>
      <c r="E71" s="792">
        <v>300000</v>
      </c>
      <c r="F71" s="792">
        <v>300000</v>
      </c>
      <c r="G71" s="792">
        <v>300000</v>
      </c>
      <c r="H71" s="792">
        <v>300000</v>
      </c>
      <c r="I71" s="792">
        <v>300000</v>
      </c>
      <c r="J71" s="621" t="s">
        <v>783</v>
      </c>
      <c r="K71" s="1519" t="s">
        <v>847</v>
      </c>
      <c r="L71" s="804" t="s">
        <v>1583</v>
      </c>
      <c r="M71" s="777"/>
    </row>
    <row r="72" spans="1:17" s="778" customFormat="1" ht="18.600000000000001" x14ac:dyDescent="0.35">
      <c r="A72" s="773"/>
      <c r="B72" s="761" t="s">
        <v>225</v>
      </c>
      <c r="C72" s="1438" t="s">
        <v>225</v>
      </c>
      <c r="D72" s="734" t="s">
        <v>4210</v>
      </c>
      <c r="E72" s="808"/>
      <c r="F72" s="808"/>
      <c r="G72" s="808"/>
      <c r="H72" s="808"/>
      <c r="I72" s="808"/>
      <c r="J72" s="622" t="s">
        <v>732</v>
      </c>
      <c r="K72" s="1293" t="s">
        <v>848</v>
      </c>
      <c r="L72" s="808" t="s">
        <v>225</v>
      </c>
      <c r="M72" s="777"/>
    </row>
    <row r="73" spans="1:17" s="778" customFormat="1" ht="18.600000000000001" x14ac:dyDescent="0.35">
      <c r="A73" s="769">
        <v>7</v>
      </c>
      <c r="B73" s="641" t="s">
        <v>2898</v>
      </c>
      <c r="C73" s="619" t="s">
        <v>1870</v>
      </c>
      <c r="D73" s="804" t="s">
        <v>1872</v>
      </c>
      <c r="E73" s="784">
        <v>100000</v>
      </c>
      <c r="F73" s="784">
        <v>100000</v>
      </c>
      <c r="G73" s="784">
        <v>100000</v>
      </c>
      <c r="H73" s="784">
        <v>100000</v>
      </c>
      <c r="I73" s="784">
        <v>100000</v>
      </c>
      <c r="J73" s="620" t="s">
        <v>783</v>
      </c>
      <c r="K73" s="619" t="s">
        <v>1875</v>
      </c>
      <c r="L73" s="804" t="s">
        <v>1583</v>
      </c>
      <c r="M73" s="777"/>
    </row>
    <row r="74" spans="1:17" s="778" customFormat="1" ht="18.600000000000001" x14ac:dyDescent="0.35">
      <c r="A74" s="773"/>
      <c r="B74" s="622" t="s">
        <v>2899</v>
      </c>
      <c r="C74" s="808" t="s">
        <v>1871</v>
      </c>
      <c r="D74" s="808" t="s">
        <v>1873</v>
      </c>
      <c r="E74" s="808"/>
      <c r="F74" s="808"/>
      <c r="G74" s="808"/>
      <c r="H74" s="808"/>
      <c r="I74" s="808"/>
      <c r="J74" s="622" t="s">
        <v>1874</v>
      </c>
      <c r="K74" s="631" t="s">
        <v>1876</v>
      </c>
      <c r="L74" s="808" t="s">
        <v>225</v>
      </c>
      <c r="M74" s="777"/>
    </row>
    <row r="75" spans="1:17" s="778" customFormat="1" ht="18.600000000000001" x14ac:dyDescent="0.35">
      <c r="A75" s="769">
        <v>8</v>
      </c>
      <c r="B75" s="1043" t="s">
        <v>4211</v>
      </c>
      <c r="C75" s="836" t="s">
        <v>4213</v>
      </c>
      <c r="D75" s="681" t="s">
        <v>4214</v>
      </c>
      <c r="E75" s="784">
        <v>20000</v>
      </c>
      <c r="F75" s="784">
        <v>20000</v>
      </c>
      <c r="G75" s="784">
        <v>20000</v>
      </c>
      <c r="H75" s="784">
        <v>20000</v>
      </c>
      <c r="I75" s="784">
        <v>20000</v>
      </c>
      <c r="J75" s="621" t="s">
        <v>783</v>
      </c>
      <c r="K75" s="1294" t="s">
        <v>849</v>
      </c>
      <c r="L75" s="804" t="s">
        <v>1583</v>
      </c>
      <c r="M75" s="777"/>
    </row>
    <row r="76" spans="1:17" s="778" customFormat="1" ht="18.600000000000001" x14ac:dyDescent="0.35">
      <c r="A76" s="773"/>
      <c r="B76" s="835" t="s">
        <v>225</v>
      </c>
      <c r="C76" s="837" t="s">
        <v>4212</v>
      </c>
      <c r="D76" s="808" t="s">
        <v>4215</v>
      </c>
      <c r="E76" s="808"/>
      <c r="F76" s="808"/>
      <c r="G76" s="808"/>
      <c r="H76" s="808"/>
      <c r="I76" s="808"/>
      <c r="J76" s="622" t="s">
        <v>732</v>
      </c>
      <c r="K76" s="1295"/>
      <c r="L76" s="808" t="s">
        <v>225</v>
      </c>
      <c r="M76" s="777"/>
    </row>
    <row r="77" spans="1:17" s="778" customFormat="1" ht="18.600000000000001" x14ac:dyDescent="0.35">
      <c r="A77" s="769">
        <v>9</v>
      </c>
      <c r="B77" s="921" t="s">
        <v>3896</v>
      </c>
      <c r="C77" s="826" t="s">
        <v>4154</v>
      </c>
      <c r="D77" s="838" t="s">
        <v>1879</v>
      </c>
      <c r="E77" s="784">
        <v>50000</v>
      </c>
      <c r="F77" s="784">
        <v>50000</v>
      </c>
      <c r="G77" s="784">
        <v>50000</v>
      </c>
      <c r="H77" s="784">
        <v>50000</v>
      </c>
      <c r="I77" s="784">
        <v>50000</v>
      </c>
      <c r="J77" s="620" t="s">
        <v>783</v>
      </c>
      <c r="K77" s="939" t="s">
        <v>1881</v>
      </c>
      <c r="L77" s="804" t="s">
        <v>1583</v>
      </c>
      <c r="M77" s="777"/>
    </row>
    <row r="78" spans="1:17" s="778" customFormat="1" ht="18.600000000000001" x14ac:dyDescent="0.35">
      <c r="A78" s="773"/>
      <c r="B78" s="775" t="s">
        <v>4216</v>
      </c>
      <c r="C78" s="824" t="s">
        <v>4155</v>
      </c>
      <c r="D78" s="825"/>
      <c r="E78" s="771"/>
      <c r="F78" s="771"/>
      <c r="G78" s="771"/>
      <c r="H78" s="771"/>
      <c r="I78" s="771"/>
      <c r="J78" s="621" t="s">
        <v>1880</v>
      </c>
      <c r="K78" s="666" t="s">
        <v>1877</v>
      </c>
      <c r="L78" s="811" t="s">
        <v>225</v>
      </c>
      <c r="M78" s="777"/>
      <c r="Q78" s="778" t="s">
        <v>225</v>
      </c>
    </row>
    <row r="79" spans="1:17" s="816" customFormat="1" ht="18.600000000000001" x14ac:dyDescent="0.35">
      <c r="A79" s="769">
        <v>10</v>
      </c>
      <c r="B79" s="759" t="s">
        <v>3913</v>
      </c>
      <c r="C79" s="755" t="s">
        <v>1878</v>
      </c>
      <c r="D79" s="826" t="s">
        <v>1879</v>
      </c>
      <c r="E79" s="784">
        <v>40000</v>
      </c>
      <c r="F79" s="784">
        <v>40000</v>
      </c>
      <c r="G79" s="784">
        <v>40000</v>
      </c>
      <c r="H79" s="784">
        <v>40000</v>
      </c>
      <c r="I79" s="784">
        <v>40000</v>
      </c>
      <c r="J79" s="620" t="s">
        <v>783</v>
      </c>
      <c r="K79" s="804" t="s">
        <v>1881</v>
      </c>
      <c r="L79" s="804" t="s">
        <v>1583</v>
      </c>
      <c r="M79" s="807"/>
    </row>
    <row r="80" spans="1:17" s="816" customFormat="1" ht="18.600000000000001" x14ac:dyDescent="0.35">
      <c r="A80" s="771"/>
      <c r="B80" s="764" t="s">
        <v>3912</v>
      </c>
      <c r="C80" s="963" t="s">
        <v>2500</v>
      </c>
      <c r="D80" s="824"/>
      <c r="E80" s="792" t="s">
        <v>225</v>
      </c>
      <c r="F80" s="792"/>
      <c r="G80" s="792"/>
      <c r="H80" s="792"/>
      <c r="I80" s="792"/>
      <c r="J80" s="621" t="s">
        <v>1880</v>
      </c>
      <c r="K80" s="811" t="s">
        <v>2500</v>
      </c>
      <c r="L80" s="811"/>
      <c r="M80" s="807"/>
    </row>
    <row r="81" spans="1:13" s="816" customFormat="1" ht="18.600000000000001" x14ac:dyDescent="0.35">
      <c r="A81" s="773"/>
      <c r="B81" s="761"/>
      <c r="C81" s="757"/>
      <c r="D81" s="827"/>
      <c r="E81" s="917" t="s">
        <v>225</v>
      </c>
      <c r="F81" s="917"/>
      <c r="G81" s="917"/>
      <c r="H81" s="917"/>
      <c r="I81" s="917"/>
      <c r="J81" s="622" t="s">
        <v>225</v>
      </c>
      <c r="K81" s="808"/>
      <c r="L81" s="1600">
        <v>71</v>
      </c>
      <c r="M81" s="807"/>
    </row>
    <row r="82" spans="1:13" s="816" customFormat="1" x14ac:dyDescent="0.4">
      <c r="A82" s="1301"/>
      <c r="B82" s="1302"/>
      <c r="C82" s="1302"/>
      <c r="D82" s="1303" t="s">
        <v>396</v>
      </c>
      <c r="E82" s="1852" t="s">
        <v>397</v>
      </c>
      <c r="F82" s="1853"/>
      <c r="G82" s="1853"/>
      <c r="H82" s="1853"/>
      <c r="I82" s="1854"/>
      <c r="J82" s="1303" t="s">
        <v>399</v>
      </c>
      <c r="K82" s="1303" t="s">
        <v>401</v>
      </c>
      <c r="L82" s="1304" t="s">
        <v>403</v>
      </c>
      <c r="M82" s="807"/>
    </row>
    <row r="83" spans="1:13" s="816" customFormat="1" x14ac:dyDescent="0.4">
      <c r="A83" s="1305" t="s">
        <v>394</v>
      </c>
      <c r="B83" s="1305" t="s">
        <v>129</v>
      </c>
      <c r="C83" s="1305" t="s">
        <v>395</v>
      </c>
      <c r="D83" s="1306" t="s">
        <v>404</v>
      </c>
      <c r="E83" s="1303">
        <v>2561</v>
      </c>
      <c r="F83" s="1303">
        <v>2562</v>
      </c>
      <c r="G83" s="1303">
        <v>2563</v>
      </c>
      <c r="H83" s="1303">
        <v>2564</v>
      </c>
      <c r="I83" s="1303">
        <v>2565</v>
      </c>
      <c r="J83" s="1305" t="s">
        <v>400</v>
      </c>
      <c r="K83" s="1305" t="s">
        <v>402</v>
      </c>
      <c r="L83" s="1306" t="s">
        <v>482</v>
      </c>
      <c r="M83" s="807"/>
    </row>
    <row r="84" spans="1:13" s="816" customFormat="1" x14ac:dyDescent="0.4">
      <c r="A84" s="1307"/>
      <c r="B84" s="1307"/>
      <c r="C84" s="1307"/>
      <c r="D84" s="1307" t="s">
        <v>405</v>
      </c>
      <c r="E84" s="1307" t="s">
        <v>398</v>
      </c>
      <c r="F84" s="1307" t="s">
        <v>398</v>
      </c>
      <c r="G84" s="1307" t="s">
        <v>398</v>
      </c>
      <c r="H84" s="1307" t="s">
        <v>398</v>
      </c>
      <c r="I84" s="1307" t="s">
        <v>398</v>
      </c>
      <c r="J84" s="1307"/>
      <c r="K84" s="1307"/>
      <c r="L84" s="1308" t="s">
        <v>483</v>
      </c>
      <c r="M84" s="807"/>
    </row>
    <row r="85" spans="1:13" s="816" customFormat="1" ht="18.600000000000001" x14ac:dyDescent="0.35">
      <c r="A85" s="769">
        <v>11</v>
      </c>
      <c r="B85" s="759" t="s">
        <v>3536</v>
      </c>
      <c r="C85" s="755" t="s">
        <v>3538</v>
      </c>
      <c r="D85" s="696" t="s">
        <v>3540</v>
      </c>
      <c r="E85" s="784" t="s">
        <v>1139</v>
      </c>
      <c r="F85" s="784">
        <v>10000</v>
      </c>
      <c r="G85" s="784">
        <v>10000</v>
      </c>
      <c r="H85" s="784">
        <v>10000</v>
      </c>
      <c r="I85" s="784">
        <v>10000</v>
      </c>
      <c r="J85" s="620" t="s">
        <v>3543</v>
      </c>
      <c r="K85" s="839" t="s">
        <v>3544</v>
      </c>
      <c r="L85" s="804" t="s">
        <v>1583</v>
      </c>
      <c r="M85" s="807"/>
    </row>
    <row r="86" spans="1:13" s="816" customFormat="1" ht="18.600000000000001" x14ac:dyDescent="0.35">
      <c r="A86" s="771"/>
      <c r="B86" s="764" t="s">
        <v>3537</v>
      </c>
      <c r="C86" s="993" t="s">
        <v>3539</v>
      </c>
      <c r="D86" s="770" t="s">
        <v>3541</v>
      </c>
      <c r="E86" s="792" t="s">
        <v>225</v>
      </c>
      <c r="F86" s="792" t="s">
        <v>225</v>
      </c>
      <c r="G86" s="792"/>
      <c r="H86" s="792"/>
      <c r="I86" s="792"/>
      <c r="J86" s="621" t="s">
        <v>3542</v>
      </c>
      <c r="K86" s="816" t="s">
        <v>3545</v>
      </c>
      <c r="L86" s="811"/>
      <c r="M86" s="807"/>
    </row>
    <row r="87" spans="1:13" s="816" customFormat="1" ht="18.600000000000001" x14ac:dyDescent="0.35">
      <c r="A87" s="773"/>
      <c r="B87" s="761"/>
      <c r="C87" s="757"/>
      <c r="D87" s="762" t="s">
        <v>2535</v>
      </c>
      <c r="E87" s="917" t="s">
        <v>225</v>
      </c>
      <c r="F87" s="917" t="s">
        <v>225</v>
      </c>
      <c r="G87" s="917"/>
      <c r="H87" s="917"/>
      <c r="I87" s="917"/>
      <c r="J87" s="622" t="s">
        <v>3535</v>
      </c>
      <c r="K87" s="841"/>
      <c r="L87" s="808"/>
      <c r="M87" s="807"/>
    </row>
    <row r="88" spans="1:13" s="816" customFormat="1" ht="18.600000000000001" x14ac:dyDescent="0.35">
      <c r="A88" s="771">
        <v>12</v>
      </c>
      <c r="B88" s="764" t="s">
        <v>3897</v>
      </c>
      <c r="C88" s="993" t="s">
        <v>2882</v>
      </c>
      <c r="D88" s="963" t="s">
        <v>2884</v>
      </c>
      <c r="E88" s="792">
        <v>100000</v>
      </c>
      <c r="F88" s="792">
        <v>100000</v>
      </c>
      <c r="G88" s="792">
        <v>100000</v>
      </c>
      <c r="H88" s="792">
        <v>100000</v>
      </c>
      <c r="I88" s="792">
        <v>100000</v>
      </c>
      <c r="J88" s="621" t="s">
        <v>2884</v>
      </c>
      <c r="K88" s="816" t="s">
        <v>3521</v>
      </c>
      <c r="L88" s="811" t="s">
        <v>1583</v>
      </c>
      <c r="M88" s="807"/>
    </row>
    <row r="89" spans="1:13" s="816" customFormat="1" ht="18.600000000000001" x14ac:dyDescent="0.35">
      <c r="A89" s="771"/>
      <c r="B89" s="764" t="s">
        <v>2884</v>
      </c>
      <c r="C89" s="963" t="s">
        <v>2883</v>
      </c>
      <c r="D89" s="963"/>
      <c r="E89" s="792" t="s">
        <v>225</v>
      </c>
      <c r="F89" s="792"/>
      <c r="G89" s="792"/>
      <c r="H89" s="792"/>
      <c r="I89" s="792"/>
      <c r="J89" s="621" t="s">
        <v>2347</v>
      </c>
      <c r="K89" s="816" t="s">
        <v>3520</v>
      </c>
      <c r="L89" s="811"/>
      <c r="M89" s="807"/>
    </row>
    <row r="90" spans="1:13" s="816" customFormat="1" ht="18.600000000000001" x14ac:dyDescent="0.35">
      <c r="A90" s="769">
        <v>13</v>
      </c>
      <c r="B90" s="759" t="s">
        <v>3546</v>
      </c>
      <c r="C90" s="755" t="s">
        <v>3547</v>
      </c>
      <c r="D90" s="1107" t="s">
        <v>4293</v>
      </c>
      <c r="E90" s="784" t="s">
        <v>1139</v>
      </c>
      <c r="F90" s="784">
        <v>150000</v>
      </c>
      <c r="G90" s="784">
        <v>150000</v>
      </c>
      <c r="H90" s="784">
        <v>150000</v>
      </c>
      <c r="I90" s="784">
        <v>150000</v>
      </c>
      <c r="J90" s="620" t="s">
        <v>3550</v>
      </c>
      <c r="K90" s="939" t="s">
        <v>3552</v>
      </c>
      <c r="L90" s="804" t="s">
        <v>1583</v>
      </c>
      <c r="M90" s="807"/>
    </row>
    <row r="91" spans="1:13" s="816" customFormat="1" ht="18.600000000000001" x14ac:dyDescent="0.35">
      <c r="A91" s="771"/>
      <c r="B91" s="764" t="s">
        <v>1775</v>
      </c>
      <c r="C91" s="963" t="s">
        <v>3549</v>
      </c>
      <c r="D91" s="993" t="s">
        <v>4294</v>
      </c>
      <c r="E91" s="792"/>
      <c r="F91" s="792"/>
      <c r="G91" s="792"/>
      <c r="H91" s="792"/>
      <c r="I91" s="792"/>
      <c r="J91" s="621" t="s">
        <v>3551</v>
      </c>
      <c r="K91" s="666" t="s">
        <v>3560</v>
      </c>
      <c r="L91" s="811"/>
      <c r="M91" s="807"/>
    </row>
    <row r="92" spans="1:13" s="816" customFormat="1" ht="18.600000000000001" x14ac:dyDescent="0.35">
      <c r="A92" s="771"/>
      <c r="B92" s="764"/>
      <c r="C92" s="963" t="s">
        <v>3548</v>
      </c>
      <c r="D92" s="993" t="s">
        <v>4296</v>
      </c>
      <c r="E92" s="792"/>
      <c r="F92" s="792"/>
      <c r="G92" s="792"/>
      <c r="H92" s="792"/>
      <c r="I92" s="792"/>
      <c r="J92" s="621"/>
      <c r="K92" s="666" t="s">
        <v>3561</v>
      </c>
      <c r="L92" s="811"/>
      <c r="M92" s="807"/>
    </row>
    <row r="93" spans="1:13" s="816" customFormat="1" ht="18.600000000000001" x14ac:dyDescent="0.35">
      <c r="A93" s="771"/>
      <c r="B93" s="764"/>
      <c r="C93" s="963"/>
      <c r="D93" s="963" t="s">
        <v>4295</v>
      </c>
      <c r="E93" s="792"/>
      <c r="F93" s="792"/>
      <c r="G93" s="792"/>
      <c r="H93" s="792"/>
      <c r="I93" s="792"/>
      <c r="J93" s="621"/>
      <c r="K93" s="666" t="s">
        <v>859</v>
      </c>
      <c r="L93" s="811"/>
      <c r="M93" s="807"/>
    </row>
    <row r="94" spans="1:13" s="816" customFormat="1" ht="18.600000000000001" x14ac:dyDescent="0.35">
      <c r="A94" s="771"/>
      <c r="B94" s="764"/>
      <c r="C94" s="963"/>
      <c r="D94" s="770" t="s">
        <v>3562</v>
      </c>
      <c r="E94" s="792"/>
      <c r="F94" s="792"/>
      <c r="G94" s="792"/>
      <c r="H94" s="792"/>
      <c r="I94" s="792"/>
      <c r="J94" s="621"/>
      <c r="L94" s="811"/>
      <c r="M94" s="807"/>
    </row>
    <row r="95" spans="1:13" s="816" customFormat="1" ht="18.600000000000001" x14ac:dyDescent="0.35">
      <c r="A95" s="771"/>
      <c r="B95" s="764"/>
      <c r="C95" s="963"/>
      <c r="D95" s="770" t="s">
        <v>3563</v>
      </c>
      <c r="E95" s="792"/>
      <c r="F95" s="792"/>
      <c r="G95" s="792"/>
      <c r="H95" s="792"/>
      <c r="I95" s="792"/>
      <c r="J95" s="621" t="s">
        <v>225</v>
      </c>
      <c r="L95" s="811"/>
      <c r="M95" s="807"/>
    </row>
    <row r="96" spans="1:13" s="816" customFormat="1" ht="18.600000000000001" x14ac:dyDescent="0.35">
      <c r="A96" s="771"/>
      <c r="B96" s="764"/>
      <c r="C96" s="963"/>
      <c r="D96" s="770" t="s">
        <v>3915</v>
      </c>
      <c r="E96" s="792"/>
      <c r="F96" s="792"/>
      <c r="G96" s="792"/>
      <c r="H96" s="792"/>
      <c r="I96" s="792"/>
      <c r="J96" s="621"/>
      <c r="L96" s="811"/>
      <c r="M96" s="807"/>
    </row>
    <row r="97" spans="1:15" s="816" customFormat="1" ht="18.600000000000001" x14ac:dyDescent="0.35">
      <c r="A97" s="771"/>
      <c r="B97" s="761"/>
      <c r="C97" s="963"/>
      <c r="D97" s="993" t="s">
        <v>3564</v>
      </c>
      <c r="E97" s="792"/>
      <c r="F97" s="792"/>
      <c r="G97" s="792"/>
      <c r="H97" s="792"/>
      <c r="I97" s="792"/>
      <c r="J97" s="621"/>
      <c r="L97" s="811"/>
      <c r="M97" s="807"/>
    </row>
    <row r="98" spans="1:15" s="816" customFormat="1" ht="18.600000000000001" x14ac:dyDescent="0.35">
      <c r="A98" s="769">
        <v>14</v>
      </c>
      <c r="B98" s="1530" t="s">
        <v>3914</v>
      </c>
      <c r="C98" s="755" t="s">
        <v>3677</v>
      </c>
      <c r="D98" s="696" t="s">
        <v>4135</v>
      </c>
      <c r="E98" s="784">
        <v>300000</v>
      </c>
      <c r="F98" s="784">
        <v>300000</v>
      </c>
      <c r="G98" s="784">
        <v>300000</v>
      </c>
      <c r="H98" s="784">
        <v>300000</v>
      </c>
      <c r="I98" s="784">
        <v>300000</v>
      </c>
      <c r="J98" s="620" t="s">
        <v>3981</v>
      </c>
      <c r="K98" s="839" t="s">
        <v>3684</v>
      </c>
      <c r="L98" s="804" t="s">
        <v>1583</v>
      </c>
      <c r="M98" s="807"/>
    </row>
    <row r="99" spans="1:15" s="816" customFormat="1" ht="18.600000000000001" x14ac:dyDescent="0.35">
      <c r="A99" s="771"/>
      <c r="B99" s="1530" t="s">
        <v>225</v>
      </c>
      <c r="C99" s="963" t="s">
        <v>3678</v>
      </c>
      <c r="D99" s="770" t="s">
        <v>3679</v>
      </c>
      <c r="E99" s="792" t="s">
        <v>225</v>
      </c>
      <c r="F99" s="792"/>
      <c r="G99" s="792"/>
      <c r="H99" s="792"/>
      <c r="I99" s="792"/>
      <c r="J99" s="621" t="s">
        <v>3681</v>
      </c>
      <c r="K99" s="816" t="s">
        <v>3685</v>
      </c>
      <c r="L99" s="811"/>
      <c r="M99" s="807"/>
      <c r="O99" s="816" t="s">
        <v>225</v>
      </c>
    </row>
    <row r="100" spans="1:15" s="816" customFormat="1" ht="18.600000000000001" x14ac:dyDescent="0.35">
      <c r="A100" s="771"/>
      <c r="B100" s="1530" t="s">
        <v>225</v>
      </c>
      <c r="C100" s="963" t="s">
        <v>2001</v>
      </c>
      <c r="D100" s="770" t="s">
        <v>3680</v>
      </c>
      <c r="E100" s="792"/>
      <c r="F100" s="792"/>
      <c r="G100" s="792"/>
      <c r="H100" s="792"/>
      <c r="I100" s="792"/>
      <c r="J100" s="621" t="s">
        <v>3682</v>
      </c>
      <c r="K100" s="816" t="s">
        <v>3686</v>
      </c>
      <c r="L100" s="811"/>
      <c r="M100" s="807"/>
    </row>
    <row r="101" spans="1:15" s="816" customFormat="1" ht="18.600000000000001" x14ac:dyDescent="0.35">
      <c r="A101" s="771"/>
      <c r="B101" s="1530"/>
      <c r="C101" s="963"/>
      <c r="D101" s="993" t="s">
        <v>4136</v>
      </c>
      <c r="E101" s="792"/>
      <c r="F101" s="792"/>
      <c r="G101" s="792"/>
      <c r="H101" s="792"/>
      <c r="I101" s="792"/>
      <c r="J101" s="621" t="s">
        <v>3683</v>
      </c>
      <c r="K101" s="816" t="s">
        <v>3687</v>
      </c>
      <c r="L101" s="811"/>
      <c r="M101" s="807"/>
    </row>
    <row r="102" spans="1:15" s="816" customFormat="1" ht="18.600000000000001" x14ac:dyDescent="0.35">
      <c r="A102" s="771"/>
      <c r="B102" s="1530"/>
      <c r="C102" s="963"/>
      <c r="D102" s="993" t="s">
        <v>4137</v>
      </c>
      <c r="E102" s="792"/>
      <c r="F102" s="792"/>
      <c r="G102" s="792"/>
      <c r="H102" s="792"/>
      <c r="I102" s="792"/>
      <c r="J102" s="621" t="s">
        <v>3982</v>
      </c>
      <c r="L102" s="811"/>
      <c r="M102" s="807"/>
    </row>
    <row r="103" spans="1:15" s="816" customFormat="1" ht="18.600000000000001" x14ac:dyDescent="0.35">
      <c r="A103" s="771"/>
      <c r="B103" s="1530"/>
      <c r="C103" s="963"/>
      <c r="D103" s="1559" t="s">
        <v>4133</v>
      </c>
      <c r="E103" s="792"/>
      <c r="F103" s="792"/>
      <c r="G103" s="792"/>
      <c r="H103" s="792"/>
      <c r="I103" s="792"/>
      <c r="J103" s="621" t="s">
        <v>3983</v>
      </c>
      <c r="L103" s="811"/>
      <c r="M103" s="807"/>
    </row>
    <row r="104" spans="1:15" s="816" customFormat="1" ht="18.600000000000001" x14ac:dyDescent="0.35">
      <c r="A104" s="773"/>
      <c r="B104" s="761"/>
      <c r="C104" s="757"/>
      <c r="D104" s="1560" t="s">
        <v>4134</v>
      </c>
      <c r="E104" s="917"/>
      <c r="F104" s="917"/>
      <c r="G104" s="917"/>
      <c r="H104" s="917"/>
      <c r="I104" s="917"/>
      <c r="J104" s="622" t="s">
        <v>3984</v>
      </c>
      <c r="K104" s="841" t="s">
        <v>225</v>
      </c>
      <c r="L104" s="808"/>
      <c r="M104" s="807"/>
    </row>
    <row r="105" spans="1:15" s="816" customFormat="1" ht="18.600000000000001" x14ac:dyDescent="0.35">
      <c r="A105" s="769">
        <v>15</v>
      </c>
      <c r="B105" s="1334" t="s">
        <v>3702</v>
      </c>
      <c r="C105" s="755" t="s">
        <v>3705</v>
      </c>
      <c r="D105" s="696" t="s">
        <v>3707</v>
      </c>
      <c r="E105" s="784" t="s">
        <v>2745</v>
      </c>
      <c r="F105" s="784" t="s">
        <v>1139</v>
      </c>
      <c r="G105" s="784">
        <v>30000</v>
      </c>
      <c r="H105" s="784">
        <v>30000</v>
      </c>
      <c r="I105" s="784">
        <v>30000</v>
      </c>
      <c r="J105" s="620" t="s">
        <v>3710</v>
      </c>
      <c r="K105" s="839" t="s">
        <v>3712</v>
      </c>
      <c r="L105" s="804" t="s">
        <v>1583</v>
      </c>
      <c r="M105" s="807"/>
    </row>
    <row r="106" spans="1:15" s="816" customFormat="1" ht="18.600000000000001" x14ac:dyDescent="0.35">
      <c r="A106" s="771"/>
      <c r="B106" s="764" t="s">
        <v>3703</v>
      </c>
      <c r="C106" s="963" t="s">
        <v>3706</v>
      </c>
      <c r="D106" s="770" t="s">
        <v>3708</v>
      </c>
      <c r="E106" s="792"/>
      <c r="F106" s="792" t="s">
        <v>225</v>
      </c>
      <c r="G106" s="792"/>
      <c r="H106" s="792"/>
      <c r="I106" s="792"/>
      <c r="J106" s="621" t="s">
        <v>3711</v>
      </c>
      <c r="K106" s="816" t="s">
        <v>3713</v>
      </c>
      <c r="L106" s="811"/>
      <c r="M106" s="807"/>
    </row>
    <row r="107" spans="1:15" s="816" customFormat="1" ht="18.600000000000001" x14ac:dyDescent="0.35">
      <c r="A107" s="773"/>
      <c r="B107" s="761" t="s">
        <v>3704</v>
      </c>
      <c r="C107" s="757"/>
      <c r="D107" s="762" t="s">
        <v>3709</v>
      </c>
      <c r="E107" s="917"/>
      <c r="F107" s="917" t="s">
        <v>225</v>
      </c>
      <c r="G107" s="917"/>
      <c r="H107" s="917"/>
      <c r="I107" s="917"/>
      <c r="J107" s="622"/>
      <c r="K107" s="841" t="s">
        <v>2928</v>
      </c>
      <c r="L107" s="808"/>
      <c r="M107" s="807"/>
    </row>
    <row r="108" spans="1:15" s="794" customFormat="1" ht="18.600000000000001" x14ac:dyDescent="0.35">
      <c r="A108" s="1314" t="s">
        <v>26</v>
      </c>
      <c r="B108" s="1314" t="s">
        <v>3725</v>
      </c>
      <c r="C108" s="1314"/>
      <c r="D108" s="1314"/>
      <c r="E108" s="1341">
        <v>1160000</v>
      </c>
      <c r="F108" s="1341">
        <v>1320000</v>
      </c>
      <c r="G108" s="1342">
        <v>1350000</v>
      </c>
      <c r="H108" s="1342">
        <v>1350000</v>
      </c>
      <c r="I108" s="1342">
        <v>1350000</v>
      </c>
      <c r="J108" s="1314"/>
      <c r="K108" s="1314" t="s">
        <v>225</v>
      </c>
      <c r="L108" s="1604">
        <v>72</v>
      </c>
    </row>
    <row r="109" spans="1:15" s="794" customFormat="1" ht="18.600000000000001" x14ac:dyDescent="0.35">
      <c r="A109" s="795"/>
      <c r="B109" s="795"/>
      <c r="C109" s="795"/>
      <c r="D109" s="795"/>
      <c r="E109" s="796"/>
      <c r="F109" s="796"/>
      <c r="G109" s="796"/>
      <c r="H109" s="796"/>
      <c r="I109" s="796"/>
      <c r="J109" s="795"/>
      <c r="K109" s="795"/>
      <c r="L109" s="1601" t="s">
        <v>225</v>
      </c>
    </row>
    <row r="110" spans="1:15" s="794" customFormat="1" ht="18.600000000000001" x14ac:dyDescent="0.35">
      <c r="A110" s="795"/>
      <c r="B110" s="795"/>
      <c r="C110" s="795"/>
      <c r="D110" s="795"/>
      <c r="E110" s="796"/>
      <c r="F110" s="796"/>
      <c r="G110" s="796"/>
      <c r="H110" s="796"/>
      <c r="I110" s="796"/>
      <c r="J110" s="795"/>
      <c r="K110" s="795"/>
      <c r="L110" s="795"/>
    </row>
    <row r="111" spans="1:15" s="794" customFormat="1" ht="18.600000000000001" x14ac:dyDescent="0.35">
      <c r="A111" s="795"/>
      <c r="B111" s="795"/>
      <c r="C111" s="795"/>
      <c r="D111" s="795"/>
      <c r="E111" s="796"/>
      <c r="F111" s="796"/>
      <c r="G111" s="796"/>
      <c r="H111" s="796"/>
      <c r="I111" s="796"/>
      <c r="J111" s="795"/>
      <c r="K111" s="795"/>
      <c r="L111" s="795"/>
    </row>
    <row r="112" spans="1:15" s="794" customFormat="1" ht="18.600000000000001" x14ac:dyDescent="0.35">
      <c r="A112" s="795"/>
      <c r="B112" s="795"/>
      <c r="C112" s="795"/>
      <c r="D112" s="795"/>
      <c r="E112" s="796"/>
      <c r="F112" s="796"/>
      <c r="G112" s="796"/>
      <c r="H112" s="796"/>
      <c r="I112" s="796"/>
      <c r="J112" s="795"/>
      <c r="K112" s="795"/>
      <c r="L112" s="795"/>
    </row>
    <row r="113" spans="1:15" s="794" customFormat="1" ht="18.600000000000001" x14ac:dyDescent="0.35">
      <c r="A113" s="795"/>
      <c r="B113" s="795"/>
      <c r="C113" s="795"/>
      <c r="D113" s="795"/>
      <c r="E113" s="796"/>
      <c r="F113" s="796"/>
      <c r="G113" s="796"/>
      <c r="H113" s="796"/>
      <c r="I113" s="796"/>
      <c r="J113" s="795"/>
      <c r="K113" s="795"/>
      <c r="L113" s="795"/>
    </row>
    <row r="114" spans="1:15" x14ac:dyDescent="0.4">
      <c r="A114" s="749" t="s">
        <v>393</v>
      </c>
      <c r="B114" s="678" t="s">
        <v>1861</v>
      </c>
      <c r="C114" s="749" t="s">
        <v>225</v>
      </c>
      <c r="D114" s="749"/>
      <c r="E114" s="749"/>
      <c r="F114" s="749"/>
      <c r="G114" s="749"/>
      <c r="H114" s="1236"/>
      <c r="I114" s="749"/>
      <c r="J114" s="749"/>
      <c r="K114" s="749"/>
      <c r="L114" s="749"/>
      <c r="N114" s="609"/>
    </row>
    <row r="115" spans="1:15" x14ac:dyDescent="0.4">
      <c r="A115" s="1315"/>
      <c r="B115" s="1316"/>
      <c r="C115" s="1316"/>
      <c r="D115" s="1317" t="s">
        <v>396</v>
      </c>
      <c r="E115" s="1843" t="s">
        <v>397</v>
      </c>
      <c r="F115" s="1844"/>
      <c r="G115" s="1844"/>
      <c r="H115" s="1844"/>
      <c r="I115" s="1845"/>
      <c r="J115" s="1317" t="s">
        <v>399</v>
      </c>
      <c r="K115" s="1317" t="s">
        <v>401</v>
      </c>
      <c r="L115" s="1318" t="s">
        <v>403</v>
      </c>
      <c r="N115" s="609"/>
    </row>
    <row r="116" spans="1:15" x14ac:dyDescent="0.4">
      <c r="A116" s="1319" t="s">
        <v>394</v>
      </c>
      <c r="B116" s="1319" t="s">
        <v>129</v>
      </c>
      <c r="C116" s="1319" t="s">
        <v>395</v>
      </c>
      <c r="D116" s="1320" t="s">
        <v>404</v>
      </c>
      <c r="E116" s="1317">
        <v>2561</v>
      </c>
      <c r="F116" s="1317">
        <v>2562</v>
      </c>
      <c r="G116" s="1317">
        <v>2563</v>
      </c>
      <c r="H116" s="1317">
        <v>2564</v>
      </c>
      <c r="I116" s="1317">
        <v>2565</v>
      </c>
      <c r="J116" s="1319" t="s">
        <v>400</v>
      </c>
      <c r="K116" s="1319" t="s">
        <v>402</v>
      </c>
      <c r="L116" s="1320" t="s">
        <v>482</v>
      </c>
    </row>
    <row r="117" spans="1:15" x14ac:dyDescent="0.4">
      <c r="A117" s="1319"/>
      <c r="B117" s="1321"/>
      <c r="C117" s="1321"/>
      <c r="D117" s="1321" t="s">
        <v>405</v>
      </c>
      <c r="E117" s="1321" t="s">
        <v>398</v>
      </c>
      <c r="F117" s="1321" t="s">
        <v>398</v>
      </c>
      <c r="G117" s="1321" t="s">
        <v>398</v>
      </c>
      <c r="H117" s="1321" t="s">
        <v>398</v>
      </c>
      <c r="I117" s="1321" t="s">
        <v>398</v>
      </c>
      <c r="J117" s="1319"/>
      <c r="K117" s="1319"/>
      <c r="L117" s="1320" t="s">
        <v>483</v>
      </c>
    </row>
    <row r="118" spans="1:15" s="778" customFormat="1" ht="18.600000000000001" x14ac:dyDescent="0.35">
      <c r="A118" s="769">
        <v>1</v>
      </c>
      <c r="B118" s="772" t="s">
        <v>3523</v>
      </c>
      <c r="C118" s="826" t="s">
        <v>617</v>
      </c>
      <c r="D118" s="842" t="s">
        <v>1838</v>
      </c>
      <c r="E118" s="784">
        <v>30000</v>
      </c>
      <c r="F118" s="784">
        <v>30000</v>
      </c>
      <c r="G118" s="784">
        <v>30000</v>
      </c>
      <c r="H118" s="784">
        <v>30000</v>
      </c>
      <c r="I118" s="784">
        <v>30000</v>
      </c>
      <c r="J118" s="619" t="s">
        <v>773</v>
      </c>
      <c r="K118" s="620" t="s">
        <v>1808</v>
      </c>
      <c r="L118" s="804" t="s">
        <v>1583</v>
      </c>
      <c r="M118" s="777"/>
      <c r="O118" s="829"/>
    </row>
    <row r="119" spans="1:15" s="778" customFormat="1" ht="18.600000000000001" x14ac:dyDescent="0.35">
      <c r="A119" s="773"/>
      <c r="B119" s="774" t="s">
        <v>3522</v>
      </c>
      <c r="C119" s="827" t="s">
        <v>618</v>
      </c>
      <c r="D119" s="828"/>
      <c r="E119" s="773"/>
      <c r="F119" s="773"/>
      <c r="G119" s="773"/>
      <c r="H119" s="773"/>
      <c r="I119" s="773"/>
      <c r="J119" s="631" t="s">
        <v>732</v>
      </c>
      <c r="K119" s="622" t="s">
        <v>1809</v>
      </c>
      <c r="L119" s="811" t="s">
        <v>225</v>
      </c>
      <c r="M119" s="777"/>
      <c r="O119" s="829"/>
    </row>
    <row r="120" spans="1:15" s="778" customFormat="1" ht="18.600000000000001" x14ac:dyDescent="0.35">
      <c r="A120" s="769">
        <v>2</v>
      </c>
      <c r="B120" s="781" t="s">
        <v>619</v>
      </c>
      <c r="C120" s="824" t="s">
        <v>620</v>
      </c>
      <c r="D120" s="830" t="s">
        <v>778</v>
      </c>
      <c r="E120" s="784">
        <v>30000</v>
      </c>
      <c r="F120" s="784">
        <v>30000</v>
      </c>
      <c r="G120" s="784">
        <v>30000</v>
      </c>
      <c r="H120" s="784">
        <v>30000</v>
      </c>
      <c r="I120" s="784">
        <v>30000</v>
      </c>
      <c r="J120" s="619" t="s">
        <v>779</v>
      </c>
      <c r="K120" s="665" t="s">
        <v>776</v>
      </c>
      <c r="L120" s="804" t="s">
        <v>1583</v>
      </c>
      <c r="M120" s="777"/>
      <c r="O120" s="829"/>
    </row>
    <row r="121" spans="1:15" s="778" customFormat="1" ht="18.600000000000001" x14ac:dyDescent="0.35">
      <c r="A121" s="773"/>
      <c r="B121" s="775" t="s">
        <v>621</v>
      </c>
      <c r="C121" s="824" t="s">
        <v>622</v>
      </c>
      <c r="D121" s="847" t="s">
        <v>1800</v>
      </c>
      <c r="E121" s="773"/>
      <c r="F121" s="773"/>
      <c r="G121" s="773"/>
      <c r="H121" s="773"/>
      <c r="I121" s="773"/>
      <c r="J121" s="631" t="s">
        <v>780</v>
      </c>
      <c r="K121" s="665" t="s">
        <v>622</v>
      </c>
      <c r="L121" s="811" t="s">
        <v>225</v>
      </c>
      <c r="M121" s="777"/>
    </row>
    <row r="122" spans="1:15" s="778" customFormat="1" ht="18.600000000000001" x14ac:dyDescent="0.35">
      <c r="A122" s="769">
        <v>3</v>
      </c>
      <c r="B122" s="765" t="s">
        <v>1857</v>
      </c>
      <c r="C122" s="949" t="s">
        <v>693</v>
      </c>
      <c r="D122" s="843" t="s">
        <v>777</v>
      </c>
      <c r="E122" s="792">
        <v>10000</v>
      </c>
      <c r="F122" s="792">
        <v>10000</v>
      </c>
      <c r="G122" s="792">
        <v>10000</v>
      </c>
      <c r="H122" s="792">
        <v>10000</v>
      </c>
      <c r="I122" s="792">
        <v>10000</v>
      </c>
      <c r="J122" s="617" t="s">
        <v>773</v>
      </c>
      <c r="K122" s="848" t="s">
        <v>3726</v>
      </c>
      <c r="L122" s="804" t="s">
        <v>1583</v>
      </c>
      <c r="M122" s="777"/>
    </row>
    <row r="123" spans="1:15" s="778" customFormat="1" ht="18.600000000000001" x14ac:dyDescent="0.35">
      <c r="A123" s="773"/>
      <c r="B123" s="833" t="s">
        <v>1858</v>
      </c>
      <c r="C123" s="952" t="s">
        <v>694</v>
      </c>
      <c r="D123" s="844" t="s">
        <v>623</v>
      </c>
      <c r="E123" s="845"/>
      <c r="F123" s="845"/>
      <c r="G123" s="845"/>
      <c r="H123" s="845"/>
      <c r="I123" s="845"/>
      <c r="J123" s="631" t="s">
        <v>732</v>
      </c>
      <c r="K123" s="658" t="s">
        <v>3727</v>
      </c>
      <c r="L123" s="808" t="s">
        <v>225</v>
      </c>
      <c r="M123" s="777"/>
    </row>
    <row r="124" spans="1:15" s="778" customFormat="1" ht="18.600000000000001" x14ac:dyDescent="0.35">
      <c r="A124" s="769">
        <v>4</v>
      </c>
      <c r="B124" s="1522" t="s">
        <v>3728</v>
      </c>
      <c r="C124" s="826" t="s">
        <v>1862</v>
      </c>
      <c r="D124" s="838" t="s">
        <v>782</v>
      </c>
      <c r="E124" s="784">
        <v>100000</v>
      </c>
      <c r="F124" s="784">
        <v>100000</v>
      </c>
      <c r="G124" s="784">
        <v>100000</v>
      </c>
      <c r="H124" s="784">
        <v>100000</v>
      </c>
      <c r="I124" s="784">
        <v>100000</v>
      </c>
      <c r="J124" s="619" t="s">
        <v>783</v>
      </c>
      <c r="K124" s="1386" t="s">
        <v>1864</v>
      </c>
      <c r="L124" s="804" t="s">
        <v>1583</v>
      </c>
      <c r="M124" s="777"/>
    </row>
    <row r="125" spans="1:15" s="778" customFormat="1" ht="18.600000000000001" x14ac:dyDescent="0.35">
      <c r="A125" s="776"/>
      <c r="B125" s="964" t="s">
        <v>1859</v>
      </c>
      <c r="C125" s="827" t="s">
        <v>1863</v>
      </c>
      <c r="D125" s="840"/>
      <c r="E125" s="808"/>
      <c r="F125" s="808"/>
      <c r="G125" s="808"/>
      <c r="H125" s="808"/>
      <c r="I125" s="808"/>
      <c r="J125" s="631" t="s">
        <v>732</v>
      </c>
      <c r="K125" s="1387" t="s">
        <v>1863</v>
      </c>
      <c r="L125" s="808" t="s">
        <v>225</v>
      </c>
      <c r="M125" s="777"/>
    </row>
    <row r="126" spans="1:15" s="778" customFormat="1" ht="18.600000000000001" x14ac:dyDescent="0.35">
      <c r="A126" s="769">
        <v>5</v>
      </c>
      <c r="B126" s="1334" t="s">
        <v>1883</v>
      </c>
      <c r="C126" s="838" t="s">
        <v>1885</v>
      </c>
      <c r="D126" s="826" t="s">
        <v>1879</v>
      </c>
      <c r="E126" s="846">
        <v>50000</v>
      </c>
      <c r="F126" s="846">
        <v>50000</v>
      </c>
      <c r="G126" s="846">
        <v>50000</v>
      </c>
      <c r="H126" s="846">
        <v>50000</v>
      </c>
      <c r="I126" s="846">
        <v>50000</v>
      </c>
      <c r="J126" s="619" t="s">
        <v>1886</v>
      </c>
      <c r="K126" s="1386" t="s">
        <v>1888</v>
      </c>
      <c r="L126" s="804" t="s">
        <v>1583</v>
      </c>
      <c r="M126" s="777"/>
    </row>
    <row r="127" spans="1:15" s="778" customFormat="1" ht="18.600000000000001" x14ac:dyDescent="0.35">
      <c r="A127" s="773"/>
      <c r="B127" s="761" t="s">
        <v>1884</v>
      </c>
      <c r="C127" s="840"/>
      <c r="D127" s="827"/>
      <c r="E127" s="810"/>
      <c r="F127" s="810"/>
      <c r="G127" s="810"/>
      <c r="H127" s="810"/>
      <c r="I127" s="810"/>
      <c r="J127" s="631" t="s">
        <v>1887</v>
      </c>
      <c r="K127" s="1387" t="s">
        <v>1889</v>
      </c>
      <c r="L127" s="808" t="s">
        <v>225</v>
      </c>
      <c r="M127" s="777"/>
    </row>
    <row r="128" spans="1:15" s="610" customFormat="1" ht="18.600000000000001" x14ac:dyDescent="0.35">
      <c r="A128" s="1323" t="s">
        <v>26</v>
      </c>
      <c r="B128" s="1324" t="s">
        <v>2487</v>
      </c>
      <c r="C128" s="1325"/>
      <c r="D128" s="1325"/>
      <c r="E128" s="1341">
        <v>220000</v>
      </c>
      <c r="F128" s="1341">
        <v>220000</v>
      </c>
      <c r="G128" s="1341">
        <v>220000</v>
      </c>
      <c r="H128" s="1341">
        <v>220000</v>
      </c>
      <c r="I128" s="1341">
        <v>220000</v>
      </c>
      <c r="J128" s="1326"/>
      <c r="K128" s="1326"/>
      <c r="L128" s="1326"/>
      <c r="M128" s="745"/>
    </row>
    <row r="129" spans="1:15" s="610" customFormat="1" ht="18.600000000000001" x14ac:dyDescent="0.35">
      <c r="A129" s="717"/>
      <c r="B129" s="799"/>
      <c r="C129" s="779"/>
      <c r="D129" s="779"/>
      <c r="E129" s="662"/>
      <c r="F129" s="662"/>
      <c r="G129" s="662"/>
      <c r="H129" s="662"/>
      <c r="I129" s="662"/>
      <c r="J129" s="662"/>
      <c r="K129" s="662"/>
      <c r="L129" s="662"/>
      <c r="M129" s="745"/>
    </row>
    <row r="130" spans="1:15" s="610" customFormat="1" ht="18.600000000000001" x14ac:dyDescent="0.35">
      <c r="A130" s="717"/>
      <c r="B130" s="799"/>
      <c r="C130" s="779"/>
      <c r="D130" s="779"/>
      <c r="E130" s="662"/>
      <c r="F130" s="662"/>
      <c r="G130" s="662"/>
      <c r="H130" s="662"/>
      <c r="I130" s="662"/>
      <c r="J130" s="662"/>
      <c r="K130" s="662"/>
      <c r="L130" s="662"/>
      <c r="M130" s="745"/>
    </row>
    <row r="131" spans="1:15" s="610" customFormat="1" ht="18.600000000000001" x14ac:dyDescent="0.35">
      <c r="A131" s="717"/>
      <c r="B131" s="799"/>
      <c r="C131" s="779"/>
      <c r="D131" s="779"/>
      <c r="E131" s="662"/>
      <c r="F131" s="662"/>
      <c r="G131" s="662"/>
      <c r="H131" s="662"/>
      <c r="I131" s="662"/>
      <c r="J131" s="662"/>
      <c r="K131" s="662"/>
      <c r="L131" s="662"/>
      <c r="M131" s="745"/>
    </row>
    <row r="132" spans="1:15" s="610" customFormat="1" ht="18.600000000000001" x14ac:dyDescent="0.35">
      <c r="A132" s="717"/>
      <c r="B132" s="799"/>
      <c r="C132" s="779"/>
      <c r="D132" s="779"/>
      <c r="E132" s="662"/>
      <c r="F132" s="662"/>
      <c r="G132" s="662"/>
      <c r="H132" s="662"/>
      <c r="I132" s="662"/>
      <c r="J132" s="662"/>
      <c r="K132" s="662"/>
      <c r="L132" s="662"/>
      <c r="M132" s="745"/>
    </row>
    <row r="133" spans="1:15" s="610" customFormat="1" ht="18.600000000000001" x14ac:dyDescent="0.35">
      <c r="A133" s="717"/>
      <c r="B133" s="799"/>
      <c r="C133" s="779"/>
      <c r="D133" s="779"/>
      <c r="E133" s="662"/>
      <c r="F133" s="662"/>
      <c r="G133" s="662"/>
      <c r="H133" s="662"/>
      <c r="I133" s="662"/>
      <c r="J133" s="662"/>
      <c r="K133" s="662"/>
      <c r="L133" s="662"/>
      <c r="M133" s="745"/>
    </row>
    <row r="134" spans="1:15" s="610" customFormat="1" ht="18.600000000000001" x14ac:dyDescent="0.35">
      <c r="A134" s="717"/>
      <c r="B134" s="799"/>
      <c r="C134" s="779"/>
      <c r="D134" s="779"/>
      <c r="E134" s="662"/>
      <c r="F134" s="662"/>
      <c r="G134" s="662"/>
      <c r="H134" s="662"/>
      <c r="I134" s="662"/>
      <c r="J134" s="662"/>
      <c r="K134" s="662"/>
      <c r="L134" s="662"/>
      <c r="M134" s="745"/>
    </row>
    <row r="135" spans="1:15" s="610" customFormat="1" ht="18.600000000000001" x14ac:dyDescent="0.35">
      <c r="A135" s="717"/>
      <c r="B135" s="799"/>
      <c r="C135" s="779" t="s">
        <v>225</v>
      </c>
      <c r="D135" s="779"/>
      <c r="E135" s="662"/>
      <c r="F135" s="662"/>
      <c r="G135" s="662"/>
      <c r="H135" s="662"/>
      <c r="I135" s="662"/>
      <c r="J135" s="662"/>
      <c r="K135" s="662"/>
      <c r="L135" s="1601">
        <v>73</v>
      </c>
      <c r="M135" s="745"/>
    </row>
    <row r="136" spans="1:15" s="610" customFormat="1" ht="18.600000000000001" x14ac:dyDescent="0.35">
      <c r="A136" s="717"/>
      <c r="B136" s="799"/>
      <c r="C136" s="779"/>
      <c r="D136" s="779"/>
      <c r="E136" s="662"/>
      <c r="F136" s="662"/>
      <c r="G136" s="662"/>
      <c r="H136" s="662"/>
      <c r="I136" s="662"/>
      <c r="J136" s="662"/>
      <c r="K136" s="662"/>
      <c r="L136" s="1601" t="s">
        <v>225</v>
      </c>
      <c r="M136" s="745"/>
    </row>
    <row r="137" spans="1:15" x14ac:dyDescent="0.4">
      <c r="A137" s="800"/>
      <c r="B137" s="801" t="s">
        <v>1890</v>
      </c>
      <c r="C137" s="802"/>
      <c r="D137" s="802"/>
      <c r="E137" s="803"/>
      <c r="F137" s="803"/>
      <c r="G137" s="803"/>
      <c r="H137" s="803"/>
      <c r="I137" s="803"/>
      <c r="J137" s="802"/>
      <c r="K137" s="802"/>
      <c r="L137" s="802"/>
      <c r="O137" s="606" t="s">
        <v>225</v>
      </c>
    </row>
    <row r="138" spans="1:15" x14ac:dyDescent="0.4">
      <c r="A138" s="1315"/>
      <c r="B138" s="1316"/>
      <c r="C138" s="1316"/>
      <c r="D138" s="1317" t="s">
        <v>396</v>
      </c>
      <c r="E138" s="1843" t="s">
        <v>397</v>
      </c>
      <c r="F138" s="1844"/>
      <c r="G138" s="1844"/>
      <c r="H138" s="1844"/>
      <c r="I138" s="1845"/>
      <c r="J138" s="1317" t="s">
        <v>399</v>
      </c>
      <c r="K138" s="1317" t="s">
        <v>401</v>
      </c>
      <c r="L138" s="1318" t="s">
        <v>403</v>
      </c>
      <c r="M138" s="801"/>
    </row>
    <row r="139" spans="1:15" x14ac:dyDescent="0.4">
      <c r="A139" s="1319" t="s">
        <v>394</v>
      </c>
      <c r="B139" s="1319" t="s">
        <v>129</v>
      </c>
      <c r="C139" s="1319" t="s">
        <v>395</v>
      </c>
      <c r="D139" s="1320" t="s">
        <v>404</v>
      </c>
      <c r="E139" s="1317">
        <v>2561</v>
      </c>
      <c r="F139" s="1317">
        <v>2562</v>
      </c>
      <c r="G139" s="1317">
        <v>2563</v>
      </c>
      <c r="H139" s="1317">
        <v>2564</v>
      </c>
      <c r="I139" s="1317">
        <v>2565</v>
      </c>
      <c r="J139" s="1319" t="s">
        <v>400</v>
      </c>
      <c r="K139" s="1319" t="s">
        <v>402</v>
      </c>
      <c r="L139" s="1320" t="s">
        <v>482</v>
      </c>
      <c r="M139" s="801"/>
    </row>
    <row r="140" spans="1:15" x14ac:dyDescent="0.4">
      <c r="A140" s="1321"/>
      <c r="B140" s="1321"/>
      <c r="C140" s="1321"/>
      <c r="D140" s="1321" t="s">
        <v>405</v>
      </c>
      <c r="E140" s="1321" t="s">
        <v>398</v>
      </c>
      <c r="F140" s="1321" t="s">
        <v>398</v>
      </c>
      <c r="G140" s="1321" t="s">
        <v>398</v>
      </c>
      <c r="H140" s="1321" t="s">
        <v>398</v>
      </c>
      <c r="I140" s="1321" t="s">
        <v>398</v>
      </c>
      <c r="J140" s="1321"/>
      <c r="K140" s="1321"/>
      <c r="L140" s="1322" t="s">
        <v>483</v>
      </c>
      <c r="M140" s="801"/>
    </row>
    <row r="141" spans="1:15" s="778" customFormat="1" ht="18.600000000000001" x14ac:dyDescent="0.35">
      <c r="A141" s="769">
        <v>1</v>
      </c>
      <c r="B141" s="804" t="s">
        <v>3898</v>
      </c>
      <c r="C141" s="804" t="s">
        <v>2432</v>
      </c>
      <c r="D141" s="804" t="s">
        <v>4095</v>
      </c>
      <c r="E141" s="805">
        <v>300000</v>
      </c>
      <c r="F141" s="805">
        <v>300000</v>
      </c>
      <c r="G141" s="805">
        <v>300000</v>
      </c>
      <c r="H141" s="805">
        <v>300000</v>
      </c>
      <c r="I141" s="805">
        <v>300000</v>
      </c>
      <c r="J141" s="804" t="s">
        <v>2434</v>
      </c>
      <c r="K141" s="804" t="s">
        <v>3526</v>
      </c>
      <c r="L141" s="806" t="s">
        <v>691</v>
      </c>
      <c r="M141" s="807"/>
      <c r="N141" s="778" t="s">
        <v>225</v>
      </c>
    </row>
    <row r="142" spans="1:15" s="778" customFormat="1" ht="18.600000000000001" x14ac:dyDescent="0.35">
      <c r="A142" s="771"/>
      <c r="B142" s="811" t="s">
        <v>3899</v>
      </c>
      <c r="C142" s="617" t="s">
        <v>2433</v>
      </c>
      <c r="D142" s="617" t="s">
        <v>4096</v>
      </c>
      <c r="E142" s="812"/>
      <c r="F142" s="812"/>
      <c r="G142" s="812"/>
      <c r="H142" s="812"/>
      <c r="I142" s="812"/>
      <c r="J142" s="811" t="s">
        <v>3608</v>
      </c>
      <c r="K142" s="811" t="s">
        <v>2885</v>
      </c>
      <c r="L142" s="813"/>
      <c r="M142" s="807"/>
    </row>
    <row r="143" spans="1:15" s="778" customFormat="1" ht="18.600000000000001" x14ac:dyDescent="0.35">
      <c r="A143" s="773"/>
      <c r="B143" s="808" t="s">
        <v>4175</v>
      </c>
      <c r="C143" s="808" t="s">
        <v>1166</v>
      </c>
      <c r="D143" s="808" t="s">
        <v>3574</v>
      </c>
      <c r="E143" s="809"/>
      <c r="F143" s="809"/>
      <c r="G143" s="809"/>
      <c r="H143" s="809"/>
      <c r="I143" s="809"/>
      <c r="J143" s="808"/>
      <c r="K143" s="808" t="s">
        <v>1003</v>
      </c>
      <c r="L143" s="810"/>
      <c r="M143" s="807"/>
    </row>
    <row r="144" spans="1:15" s="778" customFormat="1" ht="18.600000000000001" x14ac:dyDescent="0.35">
      <c r="A144" s="771">
        <v>2</v>
      </c>
      <c r="B144" s="811" t="s">
        <v>3900</v>
      </c>
      <c r="C144" s="811" t="s">
        <v>2432</v>
      </c>
      <c r="D144" s="811" t="s">
        <v>3524</v>
      </c>
      <c r="E144" s="812">
        <v>200000</v>
      </c>
      <c r="F144" s="812">
        <v>200000</v>
      </c>
      <c r="G144" s="812">
        <v>200000</v>
      </c>
      <c r="H144" s="812">
        <v>200000</v>
      </c>
      <c r="I144" s="812">
        <v>200000</v>
      </c>
      <c r="J144" s="811" t="s">
        <v>2434</v>
      </c>
      <c r="K144" s="811" t="s">
        <v>3526</v>
      </c>
      <c r="L144" s="813" t="s">
        <v>691</v>
      </c>
      <c r="M144" s="807"/>
    </row>
    <row r="145" spans="1:16" s="778" customFormat="1" ht="18.600000000000001" x14ac:dyDescent="0.35">
      <c r="A145" s="771"/>
      <c r="B145" s="811" t="s">
        <v>3899</v>
      </c>
      <c r="C145" s="617" t="s">
        <v>2433</v>
      </c>
      <c r="D145" s="617" t="s">
        <v>3565</v>
      </c>
      <c r="E145" s="814"/>
      <c r="F145" s="814"/>
      <c r="G145" s="814"/>
      <c r="H145" s="814"/>
      <c r="I145" s="814"/>
      <c r="J145" s="811" t="s">
        <v>2435</v>
      </c>
      <c r="K145" s="811" t="s">
        <v>2885</v>
      </c>
      <c r="L145" s="813"/>
      <c r="M145" s="807"/>
    </row>
    <row r="146" spans="1:16" s="778" customFormat="1" ht="18.600000000000001" x14ac:dyDescent="0.35">
      <c r="A146" s="771"/>
      <c r="B146" s="811" t="s">
        <v>4175</v>
      </c>
      <c r="C146" s="811" t="s">
        <v>1166</v>
      </c>
      <c r="D146" s="617" t="s">
        <v>2526</v>
      </c>
      <c r="E146" s="814"/>
      <c r="F146" s="814" t="s">
        <v>225</v>
      </c>
      <c r="G146" s="814"/>
      <c r="H146" s="814"/>
      <c r="I146" s="814"/>
      <c r="J146" s="811" t="s">
        <v>2436</v>
      </c>
      <c r="K146" s="811" t="s">
        <v>1003</v>
      </c>
      <c r="L146" s="813"/>
      <c r="M146" s="807"/>
    </row>
    <row r="147" spans="1:16" s="778" customFormat="1" ht="18.600000000000001" x14ac:dyDescent="0.35">
      <c r="A147" s="771"/>
      <c r="B147" s="811"/>
      <c r="C147" s="811" t="s">
        <v>225</v>
      </c>
      <c r="D147" s="617" t="s">
        <v>3566</v>
      </c>
      <c r="E147" s="814"/>
      <c r="F147" s="814"/>
      <c r="G147" s="814"/>
      <c r="H147" s="814"/>
      <c r="I147" s="814"/>
      <c r="J147" s="811" t="s">
        <v>225</v>
      </c>
      <c r="K147" s="811" t="s">
        <v>225</v>
      </c>
      <c r="L147" s="813"/>
      <c r="M147" s="807"/>
    </row>
    <row r="148" spans="1:16" s="778" customFormat="1" ht="18.600000000000001" x14ac:dyDescent="0.35">
      <c r="A148" s="769">
        <v>3</v>
      </c>
      <c r="B148" s="804" t="s">
        <v>3901</v>
      </c>
      <c r="C148" s="804" t="s">
        <v>2886</v>
      </c>
      <c r="D148" s="619" t="s">
        <v>3567</v>
      </c>
      <c r="E148" s="832">
        <v>500000</v>
      </c>
      <c r="F148" s="857">
        <v>500000</v>
      </c>
      <c r="G148" s="832">
        <v>500000</v>
      </c>
      <c r="H148" s="832">
        <v>500000</v>
      </c>
      <c r="I148" s="832">
        <v>500000</v>
      </c>
      <c r="J148" s="804" t="s">
        <v>2887</v>
      </c>
      <c r="K148" s="804" t="s">
        <v>3525</v>
      </c>
      <c r="L148" s="804" t="s">
        <v>691</v>
      </c>
      <c r="M148" s="807"/>
    </row>
    <row r="149" spans="1:16" s="778" customFormat="1" ht="18.600000000000001" x14ac:dyDescent="0.35">
      <c r="A149" s="771"/>
      <c r="B149" s="811" t="s">
        <v>225</v>
      </c>
      <c r="C149" s="811" t="s">
        <v>2543</v>
      </c>
      <c r="D149" s="811" t="s">
        <v>3568</v>
      </c>
      <c r="E149" s="648" t="s">
        <v>225</v>
      </c>
      <c r="F149" s="811"/>
      <c r="G149" s="811"/>
      <c r="H149" s="811"/>
      <c r="I149" s="811"/>
      <c r="J149" s="811" t="s">
        <v>2888</v>
      </c>
      <c r="K149" s="811" t="s">
        <v>1003</v>
      </c>
      <c r="L149" s="811"/>
      <c r="M149" s="807"/>
    </row>
    <row r="150" spans="1:16" s="778" customFormat="1" ht="18.600000000000001" x14ac:dyDescent="0.35">
      <c r="A150" s="771"/>
      <c r="B150" s="811"/>
      <c r="C150" s="811"/>
      <c r="D150" s="640" t="s">
        <v>3569</v>
      </c>
      <c r="E150" s="648" t="s">
        <v>225</v>
      </c>
      <c r="F150" s="811"/>
      <c r="G150" s="811"/>
      <c r="H150" s="811"/>
      <c r="I150" s="811"/>
      <c r="J150" s="811"/>
      <c r="K150" s="811"/>
      <c r="L150" s="811"/>
      <c r="M150" s="807"/>
    </row>
    <row r="151" spans="1:16" s="778" customFormat="1" ht="18.600000000000001" x14ac:dyDescent="0.35">
      <c r="A151" s="771"/>
      <c r="B151" s="811"/>
      <c r="C151" s="811"/>
      <c r="D151" s="617" t="s">
        <v>3570</v>
      </c>
      <c r="E151" s="811"/>
      <c r="F151" s="811"/>
      <c r="G151" s="811"/>
      <c r="H151" s="811"/>
      <c r="I151" s="811"/>
      <c r="J151" s="811"/>
      <c r="K151" s="811"/>
      <c r="L151" s="811"/>
      <c r="M151" s="807"/>
    </row>
    <row r="152" spans="1:16" s="778" customFormat="1" ht="18.600000000000001" x14ac:dyDescent="0.35">
      <c r="A152" s="771"/>
      <c r="B152" s="811"/>
      <c r="C152" s="811"/>
      <c r="D152" s="617" t="s">
        <v>3571</v>
      </c>
      <c r="E152" s="811"/>
      <c r="F152" s="811"/>
      <c r="G152" s="811"/>
      <c r="H152" s="811"/>
      <c r="I152" s="811"/>
      <c r="J152" s="811"/>
      <c r="K152" s="811"/>
      <c r="L152" s="811"/>
      <c r="M152" s="807"/>
    </row>
    <row r="153" spans="1:16" s="778" customFormat="1" ht="18.600000000000001" x14ac:dyDescent="0.35">
      <c r="A153" s="771"/>
      <c r="B153" s="811"/>
      <c r="C153" s="811"/>
      <c r="D153" s="617" t="s">
        <v>3572</v>
      </c>
      <c r="E153" s="811"/>
      <c r="F153" s="811"/>
      <c r="G153" s="811"/>
      <c r="H153" s="811"/>
      <c r="I153" s="811"/>
      <c r="J153" s="811"/>
      <c r="K153" s="811"/>
      <c r="L153" s="811"/>
      <c r="M153" s="807"/>
    </row>
    <row r="154" spans="1:16" s="778" customFormat="1" ht="18.600000000000001" x14ac:dyDescent="0.35">
      <c r="A154" s="771"/>
      <c r="B154" s="811"/>
      <c r="C154" s="811"/>
      <c r="D154" s="617" t="s">
        <v>3573</v>
      </c>
      <c r="E154" s="811"/>
      <c r="F154" s="811"/>
      <c r="G154" s="811"/>
      <c r="H154" s="811"/>
      <c r="I154" s="811"/>
      <c r="J154" s="811"/>
      <c r="K154" s="811"/>
      <c r="L154" s="811"/>
      <c r="M154" s="807"/>
    </row>
    <row r="155" spans="1:16" s="778" customFormat="1" ht="18.600000000000001" x14ac:dyDescent="0.35">
      <c r="A155" s="773"/>
      <c r="B155" s="808"/>
      <c r="C155" s="808"/>
      <c r="D155" s="631" t="s">
        <v>3574</v>
      </c>
      <c r="E155" s="808"/>
      <c r="F155" s="808"/>
      <c r="G155" s="808"/>
      <c r="H155" s="808"/>
      <c r="I155" s="808"/>
      <c r="J155" s="808"/>
      <c r="K155" s="808"/>
      <c r="L155" s="808"/>
      <c r="M155" s="807"/>
    </row>
    <row r="156" spans="1:16" s="778" customFormat="1" ht="18.600000000000001" x14ac:dyDescent="0.35">
      <c r="A156" s="769">
        <v>4</v>
      </c>
      <c r="B156" s="804" t="s">
        <v>3902</v>
      </c>
      <c r="C156" s="804" t="s">
        <v>3575</v>
      </c>
      <c r="D156" s="619" t="s">
        <v>3577</v>
      </c>
      <c r="E156" s="815" t="s">
        <v>1139</v>
      </c>
      <c r="F156" s="805" t="s">
        <v>1139</v>
      </c>
      <c r="G156" s="805">
        <v>500000</v>
      </c>
      <c r="H156" s="805">
        <v>500000</v>
      </c>
      <c r="I156" s="805">
        <v>500000</v>
      </c>
      <c r="J156" s="804" t="s">
        <v>3581</v>
      </c>
      <c r="K156" s="681" t="s">
        <v>3583</v>
      </c>
      <c r="L156" s="806" t="s">
        <v>691</v>
      </c>
      <c r="M156" s="807"/>
    </row>
    <row r="157" spans="1:16" s="778" customFormat="1" ht="18.600000000000001" x14ac:dyDescent="0.35">
      <c r="A157" s="771"/>
      <c r="B157" s="811" t="s">
        <v>2669</v>
      </c>
      <c r="C157" s="811" t="s">
        <v>3576</v>
      </c>
      <c r="D157" s="617" t="s">
        <v>3578</v>
      </c>
      <c r="E157" s="814"/>
      <c r="F157" s="1656" t="s">
        <v>225</v>
      </c>
      <c r="G157" s="814"/>
      <c r="H157" s="814"/>
      <c r="I157" s="814"/>
      <c r="J157" s="811" t="s">
        <v>3582</v>
      </c>
      <c r="K157" s="811" t="s">
        <v>3584</v>
      </c>
      <c r="L157" s="813"/>
      <c r="M157" s="807"/>
    </row>
    <row r="158" spans="1:16" s="778" customFormat="1" ht="18.600000000000001" x14ac:dyDescent="0.35">
      <c r="A158" s="771"/>
      <c r="B158" s="811"/>
      <c r="C158" s="811"/>
      <c r="D158" s="617" t="s">
        <v>3579</v>
      </c>
      <c r="E158" s="814"/>
      <c r="F158" s="1656" t="s">
        <v>225</v>
      </c>
      <c r="G158" s="814"/>
      <c r="H158" s="814"/>
      <c r="I158" s="814"/>
      <c r="J158" s="811"/>
      <c r="K158" s="811" t="s">
        <v>803</v>
      </c>
      <c r="L158" s="813"/>
      <c r="M158" s="807"/>
    </row>
    <row r="159" spans="1:16" s="778" customFormat="1" ht="18.600000000000001" x14ac:dyDescent="0.35">
      <c r="A159" s="771"/>
      <c r="B159" s="811"/>
      <c r="C159" s="811"/>
      <c r="D159" s="617" t="s">
        <v>3577</v>
      </c>
      <c r="E159" s="814"/>
      <c r="F159" s="1656" t="s">
        <v>225</v>
      </c>
      <c r="G159" s="814"/>
      <c r="H159" s="814"/>
      <c r="I159" s="814"/>
      <c r="J159" s="811"/>
      <c r="K159" s="811"/>
      <c r="L159" s="813"/>
      <c r="M159" s="807"/>
      <c r="P159" s="778" t="s">
        <v>225</v>
      </c>
    </row>
    <row r="160" spans="1:16" s="778" customFormat="1" ht="18.600000000000001" x14ac:dyDescent="0.35">
      <c r="A160" s="771"/>
      <c r="B160" s="811"/>
      <c r="C160" s="811"/>
      <c r="D160" s="617" t="s">
        <v>3580</v>
      </c>
      <c r="E160" s="814"/>
      <c r="F160" s="814"/>
      <c r="G160" s="814"/>
      <c r="H160" s="814"/>
      <c r="I160" s="814"/>
      <c r="J160" s="811"/>
      <c r="K160" s="811"/>
      <c r="L160" s="813"/>
      <c r="M160" s="807"/>
    </row>
    <row r="161" spans="1:15" s="778" customFormat="1" ht="18.600000000000001" x14ac:dyDescent="0.35">
      <c r="A161" s="771"/>
      <c r="B161" s="811"/>
      <c r="C161" s="811"/>
      <c r="D161" s="621" t="s">
        <v>3587</v>
      </c>
      <c r="E161" s="814"/>
      <c r="F161" s="814"/>
      <c r="G161" s="814"/>
      <c r="H161" s="814"/>
      <c r="I161" s="814"/>
      <c r="J161" s="811"/>
      <c r="K161" s="811"/>
      <c r="L161" s="813"/>
      <c r="M161" s="807"/>
      <c r="N161" s="778" t="s">
        <v>225</v>
      </c>
    </row>
    <row r="162" spans="1:15" s="778" customFormat="1" ht="18.600000000000001" x14ac:dyDescent="0.35">
      <c r="A162" s="773"/>
      <c r="B162" s="808"/>
      <c r="C162" s="808"/>
      <c r="D162" s="622" t="s">
        <v>3574</v>
      </c>
      <c r="E162" s="809"/>
      <c r="F162" s="809"/>
      <c r="G162" s="809"/>
      <c r="H162" s="809"/>
      <c r="I162" s="809"/>
      <c r="J162" s="808"/>
      <c r="K162" s="808"/>
      <c r="L162" s="1657">
        <v>74</v>
      </c>
      <c r="M162" s="807"/>
    </row>
    <row r="163" spans="1:15" s="778" customFormat="1" x14ac:dyDescent="0.4">
      <c r="A163" s="1315"/>
      <c r="B163" s="1316"/>
      <c r="C163" s="1316"/>
      <c r="D163" s="1317" t="s">
        <v>396</v>
      </c>
      <c r="E163" s="1843" t="s">
        <v>397</v>
      </c>
      <c r="F163" s="1844"/>
      <c r="G163" s="1844"/>
      <c r="H163" s="1844"/>
      <c r="I163" s="1845"/>
      <c r="J163" s="1317" t="s">
        <v>399</v>
      </c>
      <c r="K163" s="1317" t="s">
        <v>401</v>
      </c>
      <c r="L163" s="1318" t="s">
        <v>403</v>
      </c>
      <c r="M163" s="807"/>
    </row>
    <row r="164" spans="1:15" s="778" customFormat="1" x14ac:dyDescent="0.4">
      <c r="A164" s="1319" t="s">
        <v>394</v>
      </c>
      <c r="B164" s="1319" t="s">
        <v>129</v>
      </c>
      <c r="C164" s="1319" t="s">
        <v>395</v>
      </c>
      <c r="D164" s="1320" t="s">
        <v>404</v>
      </c>
      <c r="E164" s="1317">
        <v>2561</v>
      </c>
      <c r="F164" s="1317">
        <v>2562</v>
      </c>
      <c r="G164" s="1317">
        <v>2563</v>
      </c>
      <c r="H164" s="1317">
        <v>2564</v>
      </c>
      <c r="I164" s="1317">
        <v>2565</v>
      </c>
      <c r="J164" s="1319" t="s">
        <v>400</v>
      </c>
      <c r="K164" s="1319" t="s">
        <v>402</v>
      </c>
      <c r="L164" s="1320" t="s">
        <v>482</v>
      </c>
      <c r="M164" s="807"/>
    </row>
    <row r="165" spans="1:15" s="778" customFormat="1" x14ac:dyDescent="0.4">
      <c r="A165" s="1321"/>
      <c r="B165" s="1321"/>
      <c r="C165" s="1321"/>
      <c r="D165" s="1321" t="s">
        <v>405</v>
      </c>
      <c r="E165" s="1321" t="s">
        <v>398</v>
      </c>
      <c r="F165" s="1321" t="s">
        <v>398</v>
      </c>
      <c r="G165" s="1321" t="s">
        <v>398</v>
      </c>
      <c r="H165" s="1321" t="s">
        <v>398</v>
      </c>
      <c r="I165" s="1321" t="s">
        <v>398</v>
      </c>
      <c r="J165" s="1321"/>
      <c r="K165" s="1321"/>
      <c r="L165" s="1322" t="s">
        <v>483</v>
      </c>
      <c r="M165" s="807"/>
      <c r="O165" s="778">
        <v>1500000</v>
      </c>
    </row>
    <row r="166" spans="1:15" s="778" customFormat="1" ht="18.600000000000001" x14ac:dyDescent="0.35">
      <c r="A166" s="769">
        <v>5</v>
      </c>
      <c r="B166" s="804" t="s">
        <v>2525</v>
      </c>
      <c r="C166" s="804" t="s">
        <v>2437</v>
      </c>
      <c r="D166" s="804" t="s">
        <v>2440</v>
      </c>
      <c r="E166" s="1029" t="s">
        <v>4138</v>
      </c>
      <c r="F166" s="1029" t="s">
        <v>1139</v>
      </c>
      <c r="G166" s="815" t="s">
        <v>1139</v>
      </c>
      <c r="H166" s="815" t="s">
        <v>1139</v>
      </c>
      <c r="I166" s="815" t="s">
        <v>1139</v>
      </c>
      <c r="J166" s="804" t="s">
        <v>2441</v>
      </c>
      <c r="K166" s="804" t="s">
        <v>2443</v>
      </c>
      <c r="L166" s="806" t="s">
        <v>691</v>
      </c>
      <c r="M166" s="807"/>
      <c r="O166" s="778">
        <v>1600000</v>
      </c>
    </row>
    <row r="167" spans="1:15" s="778" customFormat="1" ht="18.600000000000001" x14ac:dyDescent="0.35">
      <c r="A167" s="771"/>
      <c r="B167" s="811" t="s">
        <v>1810</v>
      </c>
      <c r="C167" s="811" t="s">
        <v>2438</v>
      </c>
      <c r="D167" s="811" t="s">
        <v>729</v>
      </c>
      <c r="E167" s="814"/>
      <c r="F167" s="814"/>
      <c r="G167" s="814"/>
      <c r="H167" s="814"/>
      <c r="I167" s="814"/>
      <c r="J167" s="811" t="s">
        <v>2082</v>
      </c>
      <c r="K167" s="811" t="s">
        <v>2442</v>
      </c>
      <c r="L167" s="813"/>
      <c r="M167" s="807"/>
      <c r="O167" s="778">
        <v>1100000</v>
      </c>
    </row>
    <row r="168" spans="1:15" s="778" customFormat="1" ht="18.600000000000001" x14ac:dyDescent="0.35">
      <c r="A168" s="771"/>
      <c r="B168" s="811"/>
      <c r="C168" s="811" t="s">
        <v>2439</v>
      </c>
      <c r="D168" s="811" t="s">
        <v>3574</v>
      </c>
      <c r="E168" s="814"/>
      <c r="F168" s="814"/>
      <c r="G168" s="814"/>
      <c r="H168" s="814"/>
      <c r="I168" s="814"/>
      <c r="J168" s="811"/>
      <c r="K168" s="811" t="s">
        <v>2444</v>
      </c>
      <c r="L168" s="813"/>
      <c r="M168" s="807"/>
      <c r="O168" s="778">
        <f>SUM(O165:O167)</f>
        <v>4200000</v>
      </c>
    </row>
    <row r="169" spans="1:15" s="778" customFormat="1" ht="18.600000000000001" x14ac:dyDescent="0.35">
      <c r="A169" s="769">
        <v>6</v>
      </c>
      <c r="B169" s="804" t="s">
        <v>3904</v>
      </c>
      <c r="C169" s="804" t="s">
        <v>2445</v>
      </c>
      <c r="D169" s="641" t="s">
        <v>2447</v>
      </c>
      <c r="E169" s="805">
        <v>200000</v>
      </c>
      <c r="F169" s="805" t="s">
        <v>1139</v>
      </c>
      <c r="G169" s="805">
        <v>200000</v>
      </c>
      <c r="H169" s="805">
        <v>200000</v>
      </c>
      <c r="I169" s="805">
        <v>200000</v>
      </c>
      <c r="J169" s="804" t="s">
        <v>2450</v>
      </c>
      <c r="K169" s="804" t="s">
        <v>2452</v>
      </c>
      <c r="L169" s="806" t="s">
        <v>691</v>
      </c>
      <c r="M169" s="807"/>
    </row>
    <row r="170" spans="1:15" s="778" customFormat="1" ht="18.600000000000001" x14ac:dyDescent="0.35">
      <c r="A170" s="771"/>
      <c r="B170" s="811" t="s">
        <v>3903</v>
      </c>
      <c r="C170" s="617" t="s">
        <v>2446</v>
      </c>
      <c r="D170" s="640" t="s">
        <v>2448</v>
      </c>
      <c r="E170" s="814"/>
      <c r="F170" s="814"/>
      <c r="G170" s="814"/>
      <c r="H170" s="814"/>
      <c r="I170" s="814"/>
      <c r="J170" s="811" t="s">
        <v>2451</v>
      </c>
      <c r="K170" s="617" t="s">
        <v>2453</v>
      </c>
      <c r="L170" s="813"/>
      <c r="M170" s="807"/>
    </row>
    <row r="171" spans="1:15" s="778" customFormat="1" ht="18.600000000000001" x14ac:dyDescent="0.35">
      <c r="A171" s="771"/>
      <c r="B171" s="811"/>
      <c r="C171" s="811" t="s">
        <v>1915</v>
      </c>
      <c r="D171" s="640" t="s">
        <v>2449</v>
      </c>
      <c r="E171" s="814"/>
      <c r="F171" s="814"/>
      <c r="G171" s="814"/>
      <c r="H171" s="814"/>
      <c r="I171" s="814"/>
      <c r="J171" s="811"/>
      <c r="K171" s="811" t="s">
        <v>225</v>
      </c>
      <c r="L171" s="813"/>
      <c r="M171" s="807"/>
    </row>
    <row r="172" spans="1:15" s="778" customFormat="1" ht="18.600000000000001" x14ac:dyDescent="0.35">
      <c r="A172" s="769">
        <v>7</v>
      </c>
      <c r="B172" s="804" t="s">
        <v>3585</v>
      </c>
      <c r="C172" s="804" t="s">
        <v>2538</v>
      </c>
      <c r="D172" s="641" t="s">
        <v>2540</v>
      </c>
      <c r="E172" s="832">
        <v>800000</v>
      </c>
      <c r="F172" s="832">
        <v>800000</v>
      </c>
      <c r="G172" s="832">
        <v>800000</v>
      </c>
      <c r="H172" s="832">
        <v>800000</v>
      </c>
      <c r="I172" s="832">
        <v>800000</v>
      </c>
      <c r="J172" s="804" t="s">
        <v>2542</v>
      </c>
      <c r="K172" s="681" t="s">
        <v>2544</v>
      </c>
      <c r="L172" s="804" t="s">
        <v>691</v>
      </c>
      <c r="M172" s="807"/>
    </row>
    <row r="173" spans="1:15" s="778" customFormat="1" ht="18.600000000000001" x14ac:dyDescent="0.35">
      <c r="A173" s="771" t="s">
        <v>225</v>
      </c>
      <c r="B173" s="811" t="s">
        <v>3586</v>
      </c>
      <c r="C173" s="811" t="s">
        <v>2539</v>
      </c>
      <c r="D173" s="640" t="s">
        <v>2541</v>
      </c>
      <c r="E173" s="811"/>
      <c r="F173" s="811"/>
      <c r="G173" s="811"/>
      <c r="H173" s="811"/>
      <c r="I173" s="811"/>
      <c r="J173" s="811" t="s">
        <v>2543</v>
      </c>
      <c r="K173" s="811" t="s">
        <v>2545</v>
      </c>
      <c r="L173" s="811"/>
      <c r="M173" s="807"/>
    </row>
    <row r="174" spans="1:15" s="778" customFormat="1" ht="18.600000000000001" x14ac:dyDescent="0.35">
      <c r="A174" s="771"/>
      <c r="B174" s="811"/>
      <c r="C174" s="811"/>
      <c r="D174" s="640" t="s">
        <v>1800</v>
      </c>
      <c r="E174" s="811"/>
      <c r="F174" s="811"/>
      <c r="G174" s="811"/>
      <c r="H174" s="811"/>
      <c r="I174" s="811"/>
      <c r="J174" s="811" t="s">
        <v>2528</v>
      </c>
      <c r="K174" s="811"/>
      <c r="L174" s="811"/>
      <c r="M174" s="807"/>
    </row>
    <row r="175" spans="1:15" s="778" customFormat="1" ht="18.600000000000001" x14ac:dyDescent="0.35">
      <c r="A175" s="773"/>
      <c r="B175" s="808"/>
      <c r="C175" s="808"/>
      <c r="D175" s="643" t="s">
        <v>3574</v>
      </c>
      <c r="E175" s="808"/>
      <c r="F175" s="808"/>
      <c r="G175" s="808"/>
      <c r="H175" s="808"/>
      <c r="I175" s="808"/>
      <c r="J175" s="808"/>
      <c r="K175" s="808"/>
      <c r="L175" s="808"/>
      <c r="M175" s="807"/>
    </row>
    <row r="176" spans="1:15" s="778" customFormat="1" ht="18.600000000000001" x14ac:dyDescent="0.35">
      <c r="A176" s="769">
        <v>8</v>
      </c>
      <c r="B176" s="619" t="s">
        <v>3588</v>
      </c>
      <c r="C176" s="804" t="s">
        <v>3589</v>
      </c>
      <c r="D176" s="641" t="s">
        <v>3592</v>
      </c>
      <c r="E176" s="769" t="s">
        <v>1139</v>
      </c>
      <c r="F176" s="769" t="s">
        <v>1139</v>
      </c>
      <c r="G176" s="857">
        <v>3000000</v>
      </c>
      <c r="H176" s="857">
        <v>3000000</v>
      </c>
      <c r="I176" s="769" t="s">
        <v>1139</v>
      </c>
      <c r="J176" s="804" t="s">
        <v>3596</v>
      </c>
      <c r="K176" s="804" t="s">
        <v>3597</v>
      </c>
      <c r="L176" s="804" t="s">
        <v>691</v>
      </c>
      <c r="M176" s="807"/>
    </row>
    <row r="177" spans="1:14" s="778" customFormat="1" ht="18.600000000000001" x14ac:dyDescent="0.35">
      <c r="A177" s="771"/>
      <c r="B177" s="811" t="s">
        <v>1775</v>
      </c>
      <c r="C177" s="811" t="s">
        <v>3590</v>
      </c>
      <c r="D177" s="640" t="s">
        <v>3593</v>
      </c>
      <c r="E177" s="811"/>
      <c r="F177" s="811"/>
      <c r="G177" s="811"/>
      <c r="H177" s="811"/>
      <c r="I177" s="811"/>
      <c r="J177" s="811" t="s">
        <v>2082</v>
      </c>
      <c r="K177" s="811" t="s">
        <v>1915</v>
      </c>
      <c r="L177" s="811"/>
      <c r="M177" s="807"/>
    </row>
    <row r="178" spans="1:14" s="778" customFormat="1" ht="18.600000000000001" x14ac:dyDescent="0.35">
      <c r="A178" s="771"/>
      <c r="B178" s="811"/>
      <c r="C178" s="811" t="s">
        <v>3591</v>
      </c>
      <c r="D178" s="640" t="s">
        <v>3594</v>
      </c>
      <c r="E178" s="811"/>
      <c r="F178" s="811"/>
      <c r="G178" s="811"/>
      <c r="H178" s="811"/>
      <c r="I178" s="811"/>
      <c r="J178" s="811"/>
      <c r="K178" s="811"/>
      <c r="L178" s="811"/>
      <c r="M178" s="807" t="s">
        <v>225</v>
      </c>
    </row>
    <row r="179" spans="1:14" s="778" customFormat="1" ht="18.600000000000001" x14ac:dyDescent="0.35">
      <c r="A179" s="773"/>
      <c r="B179" s="808"/>
      <c r="C179" s="808" t="s">
        <v>743</v>
      </c>
      <c r="D179" s="643" t="s">
        <v>3595</v>
      </c>
      <c r="E179" s="808" t="s">
        <v>225</v>
      </c>
      <c r="F179" s="808"/>
      <c r="G179" s="808"/>
      <c r="H179" s="808"/>
      <c r="I179" s="808" t="s">
        <v>225</v>
      </c>
      <c r="J179" s="808"/>
      <c r="K179" s="808"/>
      <c r="L179" s="808"/>
      <c r="M179" s="807"/>
    </row>
    <row r="180" spans="1:14" s="778" customFormat="1" ht="18.600000000000001" x14ac:dyDescent="0.35">
      <c r="A180" s="771">
        <v>9</v>
      </c>
      <c r="B180" s="811" t="s">
        <v>4297</v>
      </c>
      <c r="C180" s="811" t="s">
        <v>3598</v>
      </c>
      <c r="D180" s="640" t="s">
        <v>4299</v>
      </c>
      <c r="E180" s="1327">
        <v>500000</v>
      </c>
      <c r="F180" s="1327">
        <v>500000</v>
      </c>
      <c r="G180" s="1327">
        <v>500000</v>
      </c>
      <c r="H180" s="1327">
        <v>500000</v>
      </c>
      <c r="I180" s="1327">
        <v>500000</v>
      </c>
      <c r="J180" s="811" t="s">
        <v>4304</v>
      </c>
      <c r="K180" s="621" t="s">
        <v>2529</v>
      </c>
      <c r="L180" s="811"/>
      <c r="M180" s="807"/>
    </row>
    <row r="181" spans="1:14" s="778" customFormat="1" ht="18.600000000000001" x14ac:dyDescent="0.35">
      <c r="A181" s="771"/>
      <c r="B181" s="811" t="s">
        <v>4103</v>
      </c>
      <c r="C181" s="811" t="s">
        <v>650</v>
      </c>
      <c r="D181" s="640" t="s">
        <v>4103</v>
      </c>
      <c r="E181" s="811"/>
      <c r="F181" s="811"/>
      <c r="G181" s="811"/>
      <c r="H181" s="811"/>
      <c r="I181" s="811"/>
      <c r="J181" s="811" t="s">
        <v>3599</v>
      </c>
      <c r="K181" s="617" t="s">
        <v>2530</v>
      </c>
      <c r="L181" s="811"/>
      <c r="M181" s="807"/>
    </row>
    <row r="182" spans="1:14" s="778" customFormat="1" ht="18.600000000000001" x14ac:dyDescent="0.35">
      <c r="A182" s="771"/>
      <c r="B182" s="811" t="s">
        <v>225</v>
      </c>
      <c r="C182" s="811"/>
      <c r="D182" s="640" t="s">
        <v>3566</v>
      </c>
      <c r="E182" s="811"/>
      <c r="F182" s="811"/>
      <c r="G182" s="811"/>
      <c r="H182" s="811"/>
      <c r="I182" s="811"/>
      <c r="J182" s="811"/>
      <c r="K182" s="617" t="s">
        <v>452</v>
      </c>
      <c r="L182" s="811"/>
      <c r="M182" s="807"/>
      <c r="N182" s="778" t="s">
        <v>225</v>
      </c>
    </row>
    <row r="183" spans="1:14" s="778" customFormat="1" ht="18.600000000000001" x14ac:dyDescent="0.35">
      <c r="A183" s="769">
        <v>10</v>
      </c>
      <c r="B183" s="804" t="s">
        <v>4298</v>
      </c>
      <c r="C183" s="804" t="s">
        <v>2527</v>
      </c>
      <c r="D183" s="641" t="s">
        <v>4097</v>
      </c>
      <c r="E183" s="832">
        <v>300000</v>
      </c>
      <c r="F183" s="832">
        <v>300000</v>
      </c>
      <c r="G183" s="832">
        <v>300000</v>
      </c>
      <c r="H183" s="832">
        <v>300000</v>
      </c>
      <c r="I183" s="832">
        <v>300000</v>
      </c>
      <c r="J183" s="804" t="s">
        <v>4303</v>
      </c>
      <c r="K183" s="620" t="s">
        <v>2529</v>
      </c>
      <c r="L183" s="804" t="s">
        <v>691</v>
      </c>
      <c r="M183" s="807"/>
    </row>
    <row r="184" spans="1:14" s="778" customFormat="1" ht="18.600000000000001" x14ac:dyDescent="0.35">
      <c r="A184" s="771" t="s">
        <v>225</v>
      </c>
      <c r="B184" s="811" t="s">
        <v>4096</v>
      </c>
      <c r="C184" s="811" t="s">
        <v>650</v>
      </c>
      <c r="D184" s="640" t="s">
        <v>4098</v>
      </c>
      <c r="E184" s="648" t="s">
        <v>225</v>
      </c>
      <c r="F184" s="1327" t="s">
        <v>225</v>
      </c>
      <c r="G184" s="648"/>
      <c r="H184" s="811"/>
      <c r="I184" s="811"/>
      <c r="J184" s="811" t="s">
        <v>2528</v>
      </c>
      <c r="K184" s="617" t="s">
        <v>2530</v>
      </c>
      <c r="L184" s="811"/>
      <c r="M184" s="807"/>
    </row>
    <row r="185" spans="1:14" s="778" customFormat="1" ht="18.600000000000001" x14ac:dyDescent="0.35">
      <c r="A185" s="771"/>
      <c r="B185" s="811"/>
      <c r="C185" s="811"/>
      <c r="D185" s="640" t="s">
        <v>4099</v>
      </c>
      <c r="E185" s="648" t="s">
        <v>225</v>
      </c>
      <c r="F185" s="811" t="s">
        <v>225</v>
      </c>
      <c r="G185" s="811"/>
      <c r="H185" s="811"/>
      <c r="I185" s="811"/>
      <c r="J185" s="811"/>
      <c r="K185" s="617" t="s">
        <v>452</v>
      </c>
      <c r="L185" s="811"/>
      <c r="M185" s="807"/>
    </row>
    <row r="186" spans="1:14" s="778" customFormat="1" ht="18.600000000000001" x14ac:dyDescent="0.35">
      <c r="A186" s="771"/>
      <c r="B186" s="811"/>
      <c r="C186" s="811"/>
      <c r="D186" s="640" t="s">
        <v>4100</v>
      </c>
      <c r="E186" s="648" t="s">
        <v>225</v>
      </c>
      <c r="F186" s="811" t="s">
        <v>225</v>
      </c>
      <c r="G186" s="811" t="s">
        <v>225</v>
      </c>
      <c r="H186" s="811"/>
      <c r="I186" s="811"/>
      <c r="J186" s="811"/>
      <c r="K186" s="617"/>
      <c r="L186" s="811"/>
      <c r="M186" s="807"/>
    </row>
    <row r="187" spans="1:14" s="778" customFormat="1" ht="18.600000000000001" x14ac:dyDescent="0.35">
      <c r="A187" s="771"/>
      <c r="B187" s="811"/>
      <c r="C187" s="811"/>
      <c r="D187" s="640" t="s">
        <v>4101</v>
      </c>
      <c r="E187" s="811"/>
      <c r="F187" s="1327" t="s">
        <v>225</v>
      </c>
      <c r="G187" s="771"/>
      <c r="H187" s="811"/>
      <c r="I187" s="811"/>
      <c r="J187" s="811"/>
      <c r="K187" s="617"/>
      <c r="L187" s="811"/>
      <c r="M187" s="807"/>
    </row>
    <row r="188" spans="1:14" s="778" customFormat="1" ht="18.600000000000001" x14ac:dyDescent="0.35">
      <c r="A188" s="771"/>
      <c r="B188" s="811"/>
      <c r="C188" s="811"/>
      <c r="D188" s="640" t="s">
        <v>4102</v>
      </c>
      <c r="E188" s="811"/>
      <c r="F188" s="811"/>
      <c r="G188" s="811"/>
      <c r="H188" s="811"/>
      <c r="I188" s="811"/>
      <c r="J188" s="811"/>
      <c r="K188" s="617"/>
      <c r="L188" s="811"/>
      <c r="M188" s="807"/>
      <c r="N188" s="778" t="s">
        <v>225</v>
      </c>
    </row>
    <row r="189" spans="1:14" s="778" customFormat="1" ht="18.600000000000001" x14ac:dyDescent="0.35">
      <c r="A189" s="773"/>
      <c r="B189" s="808" t="s">
        <v>225</v>
      </c>
      <c r="C189" s="808"/>
      <c r="D189" s="643" t="s">
        <v>3574</v>
      </c>
      <c r="E189" s="808"/>
      <c r="F189" s="808"/>
      <c r="G189" s="808"/>
      <c r="H189" s="808"/>
      <c r="I189" s="808"/>
      <c r="J189" s="808"/>
      <c r="K189" s="631" t="s">
        <v>225</v>
      </c>
      <c r="L189" s="1600">
        <v>75</v>
      </c>
      <c r="M189" s="807"/>
    </row>
    <row r="190" spans="1:14" s="778" customFormat="1" x14ac:dyDescent="0.4">
      <c r="A190" s="1315"/>
      <c r="B190" s="1316"/>
      <c r="C190" s="1316"/>
      <c r="D190" s="1317" t="s">
        <v>396</v>
      </c>
      <c r="E190" s="1843" t="s">
        <v>397</v>
      </c>
      <c r="F190" s="1844"/>
      <c r="G190" s="1844"/>
      <c r="H190" s="1844"/>
      <c r="I190" s="1845"/>
      <c r="J190" s="1317" t="s">
        <v>399</v>
      </c>
      <c r="K190" s="1317" t="s">
        <v>401</v>
      </c>
      <c r="L190" s="1318" t="s">
        <v>403</v>
      </c>
      <c r="M190" s="807"/>
    </row>
    <row r="191" spans="1:14" s="778" customFormat="1" x14ac:dyDescent="0.4">
      <c r="A191" s="1319" t="s">
        <v>394</v>
      </c>
      <c r="B191" s="1319" t="s">
        <v>129</v>
      </c>
      <c r="C191" s="1319" t="s">
        <v>395</v>
      </c>
      <c r="D191" s="1320" t="s">
        <v>404</v>
      </c>
      <c r="E191" s="1317">
        <v>2561</v>
      </c>
      <c r="F191" s="1317">
        <v>2562</v>
      </c>
      <c r="G191" s="1317">
        <v>2563</v>
      </c>
      <c r="H191" s="1317">
        <v>2564</v>
      </c>
      <c r="I191" s="1317">
        <v>2565</v>
      </c>
      <c r="J191" s="1319" t="s">
        <v>400</v>
      </c>
      <c r="K191" s="1319" t="s">
        <v>402</v>
      </c>
      <c r="L191" s="1320" t="s">
        <v>482</v>
      </c>
      <c r="M191" s="807"/>
    </row>
    <row r="192" spans="1:14" s="778" customFormat="1" x14ac:dyDescent="0.4">
      <c r="A192" s="1321"/>
      <c r="B192" s="1321"/>
      <c r="C192" s="1321"/>
      <c r="D192" s="1321" t="s">
        <v>405</v>
      </c>
      <c r="E192" s="1321" t="s">
        <v>398</v>
      </c>
      <c r="F192" s="1321" t="s">
        <v>398</v>
      </c>
      <c r="G192" s="1321" t="s">
        <v>398</v>
      </c>
      <c r="H192" s="1321" t="s">
        <v>398</v>
      </c>
      <c r="I192" s="1321" t="s">
        <v>398</v>
      </c>
      <c r="J192" s="1321"/>
      <c r="K192" s="1321"/>
      <c r="L192" s="1322" t="s">
        <v>483</v>
      </c>
      <c r="M192" s="807"/>
    </row>
    <row r="193" spans="1:13" s="778" customFormat="1" ht="18.600000000000001" x14ac:dyDescent="0.35">
      <c r="A193" s="769">
        <v>11</v>
      </c>
      <c r="B193" s="804" t="s">
        <v>3906</v>
      </c>
      <c r="C193" s="1328" t="s">
        <v>3613</v>
      </c>
      <c r="D193" s="641" t="s">
        <v>3602</v>
      </c>
      <c r="E193" s="832">
        <v>300000</v>
      </c>
      <c r="F193" s="784" t="s">
        <v>1139</v>
      </c>
      <c r="G193" s="832">
        <v>500000</v>
      </c>
      <c r="H193" s="832">
        <v>500000</v>
      </c>
      <c r="I193" s="832">
        <v>500000</v>
      </c>
      <c r="J193" s="804" t="s">
        <v>2450</v>
      </c>
      <c r="K193" s="619" t="s">
        <v>3609</v>
      </c>
      <c r="L193" s="804" t="s">
        <v>691</v>
      </c>
      <c r="M193" s="807"/>
    </row>
    <row r="194" spans="1:13" s="778" customFormat="1" ht="18.600000000000001" x14ac:dyDescent="0.35">
      <c r="A194" s="771"/>
      <c r="B194" s="811" t="s">
        <v>3905</v>
      </c>
      <c r="C194" s="811" t="s">
        <v>3600</v>
      </c>
      <c r="D194" s="640" t="s">
        <v>3603</v>
      </c>
      <c r="E194" s="811"/>
      <c r="F194" s="811"/>
      <c r="G194" s="811"/>
      <c r="H194" s="811"/>
      <c r="I194" s="811"/>
      <c r="J194" s="811" t="s">
        <v>3608</v>
      </c>
      <c r="K194" s="617" t="s">
        <v>3610</v>
      </c>
      <c r="L194" s="811"/>
      <c r="M194" s="807"/>
    </row>
    <row r="195" spans="1:13" s="778" customFormat="1" ht="18.600000000000001" x14ac:dyDescent="0.35">
      <c r="A195" s="771"/>
      <c r="B195" s="811"/>
      <c r="C195" s="811" t="s">
        <v>3601</v>
      </c>
      <c r="D195" s="640" t="s">
        <v>3604</v>
      </c>
      <c r="E195" s="811"/>
      <c r="F195" s="811"/>
      <c r="G195" s="811"/>
      <c r="H195" s="811"/>
      <c r="I195" s="811"/>
      <c r="J195" s="811"/>
      <c r="K195" s="617" t="s">
        <v>3611</v>
      </c>
      <c r="L195" s="811"/>
      <c r="M195" s="807"/>
    </row>
    <row r="196" spans="1:13" s="778" customFormat="1" ht="18.600000000000001" x14ac:dyDescent="0.35">
      <c r="A196" s="771"/>
      <c r="B196" s="811"/>
      <c r="C196" s="811"/>
      <c r="D196" s="640" t="s">
        <v>3605</v>
      </c>
      <c r="E196" s="811"/>
      <c r="F196" s="811"/>
      <c r="G196" s="811"/>
      <c r="H196" s="811"/>
      <c r="I196" s="811"/>
      <c r="J196" s="811"/>
      <c r="K196" s="617" t="s">
        <v>1166</v>
      </c>
      <c r="L196" s="811"/>
      <c r="M196" s="807"/>
    </row>
    <row r="197" spans="1:13" s="778" customFormat="1" ht="18.600000000000001" x14ac:dyDescent="0.35">
      <c r="A197" s="771"/>
      <c r="B197" s="811"/>
      <c r="C197" s="811"/>
      <c r="D197" s="640" t="s">
        <v>3606</v>
      </c>
      <c r="E197" s="811"/>
      <c r="F197" s="811"/>
      <c r="G197" s="811"/>
      <c r="H197" s="811"/>
      <c r="I197" s="811"/>
      <c r="J197" s="811"/>
      <c r="K197" s="617"/>
      <c r="L197" s="811"/>
      <c r="M197" s="807"/>
    </row>
    <row r="198" spans="1:13" s="778" customFormat="1" ht="18.600000000000001" x14ac:dyDescent="0.35">
      <c r="A198" s="771"/>
      <c r="B198" s="811"/>
      <c r="C198" s="811"/>
      <c r="D198" s="640" t="s">
        <v>3607</v>
      </c>
      <c r="E198" s="811"/>
      <c r="F198" s="811"/>
      <c r="G198" s="811"/>
      <c r="H198" s="811"/>
      <c r="I198" s="811"/>
      <c r="J198" s="811"/>
      <c r="K198" s="617"/>
      <c r="L198" s="811"/>
      <c r="M198" s="807"/>
    </row>
    <row r="199" spans="1:13" s="778" customFormat="1" ht="18.600000000000001" x14ac:dyDescent="0.35">
      <c r="A199" s="773"/>
      <c r="B199" s="808"/>
      <c r="C199" s="808"/>
      <c r="D199" s="643" t="s">
        <v>3574</v>
      </c>
      <c r="E199" s="808"/>
      <c r="F199" s="808"/>
      <c r="G199" s="808"/>
      <c r="H199" s="808"/>
      <c r="I199" s="808"/>
      <c r="J199" s="808"/>
      <c r="K199" s="631"/>
      <c r="L199" s="808"/>
      <c r="M199" s="807"/>
    </row>
    <row r="200" spans="1:13" s="778" customFormat="1" ht="18.600000000000001" x14ac:dyDescent="0.35">
      <c r="A200" s="769">
        <v>12</v>
      </c>
      <c r="B200" s="804" t="s">
        <v>3612</v>
      </c>
      <c r="C200" s="804" t="s">
        <v>3614</v>
      </c>
      <c r="D200" s="641" t="s">
        <v>3617</v>
      </c>
      <c r="E200" s="832">
        <v>500000</v>
      </c>
      <c r="F200" s="832">
        <v>500000</v>
      </c>
      <c r="G200" s="832">
        <v>500000</v>
      </c>
      <c r="H200" s="832">
        <v>500000</v>
      </c>
      <c r="I200" s="832">
        <v>500000</v>
      </c>
      <c r="J200" s="804" t="s">
        <v>2450</v>
      </c>
      <c r="K200" s="619" t="s">
        <v>3622</v>
      </c>
      <c r="L200" s="804" t="s">
        <v>691</v>
      </c>
      <c r="M200" s="807"/>
    </row>
    <row r="201" spans="1:13" s="778" customFormat="1" ht="18.600000000000001" x14ac:dyDescent="0.35">
      <c r="A201" s="771"/>
      <c r="B201" s="811" t="s">
        <v>1775</v>
      </c>
      <c r="C201" s="811" t="s">
        <v>3615</v>
      </c>
      <c r="D201" s="640" t="s">
        <v>3618</v>
      </c>
      <c r="E201" s="811"/>
      <c r="F201" s="811"/>
      <c r="G201" s="811"/>
      <c r="H201" s="811"/>
      <c r="I201" s="811"/>
      <c r="J201" s="811" t="s">
        <v>2451</v>
      </c>
      <c r="K201" s="621" t="s">
        <v>3623</v>
      </c>
      <c r="L201" s="811"/>
      <c r="M201" s="807"/>
    </row>
    <row r="202" spans="1:13" s="778" customFormat="1" ht="18.600000000000001" x14ac:dyDescent="0.35">
      <c r="A202" s="771"/>
      <c r="B202" s="811"/>
      <c r="C202" s="811" t="s">
        <v>3616</v>
      </c>
      <c r="D202" s="640" t="s">
        <v>3619</v>
      </c>
      <c r="E202" s="811"/>
      <c r="F202" s="811"/>
      <c r="G202" s="811"/>
      <c r="H202" s="811"/>
      <c r="I202" s="811"/>
      <c r="J202" s="811"/>
      <c r="K202" s="617" t="s">
        <v>3624</v>
      </c>
      <c r="L202" s="811"/>
      <c r="M202" s="807"/>
    </row>
    <row r="203" spans="1:13" s="778" customFormat="1" ht="18.600000000000001" x14ac:dyDescent="0.35">
      <c r="A203" s="771"/>
      <c r="B203" s="811"/>
      <c r="C203" s="811"/>
      <c r="D203" s="640" t="s">
        <v>3620</v>
      </c>
      <c r="E203" s="811"/>
      <c r="F203" s="811"/>
      <c r="G203" s="811"/>
      <c r="H203" s="811"/>
      <c r="I203" s="811"/>
      <c r="J203" s="811"/>
      <c r="K203" s="617" t="s">
        <v>3625</v>
      </c>
      <c r="L203" s="811"/>
      <c r="M203" s="807"/>
    </row>
    <row r="204" spans="1:13" s="778" customFormat="1" ht="18.600000000000001" x14ac:dyDescent="0.35">
      <c r="A204" s="771"/>
      <c r="B204" s="811"/>
      <c r="C204" s="811"/>
      <c r="D204" s="640" t="s">
        <v>3621</v>
      </c>
      <c r="E204" s="811"/>
      <c r="F204" s="811"/>
      <c r="G204" s="811"/>
      <c r="H204" s="811"/>
      <c r="I204" s="811"/>
      <c r="J204" s="811"/>
      <c r="K204" s="617"/>
      <c r="L204" s="811"/>
      <c r="M204" s="807"/>
    </row>
    <row r="205" spans="1:13" s="778" customFormat="1" ht="18.600000000000001" x14ac:dyDescent="0.35">
      <c r="A205" s="773"/>
      <c r="B205" s="808"/>
      <c r="C205" s="808"/>
      <c r="D205" s="643" t="s">
        <v>3574</v>
      </c>
      <c r="E205" s="808"/>
      <c r="F205" s="808"/>
      <c r="G205" s="808"/>
      <c r="H205" s="808"/>
      <c r="I205" s="808"/>
      <c r="J205" s="808"/>
      <c r="K205" s="631"/>
      <c r="L205" s="808"/>
      <c r="M205" s="807"/>
    </row>
    <row r="206" spans="1:13" s="778" customFormat="1" ht="18.600000000000001" x14ac:dyDescent="0.35">
      <c r="A206" s="771">
        <v>13</v>
      </c>
      <c r="B206" s="811" t="s">
        <v>3633</v>
      </c>
      <c r="C206" s="811" t="s">
        <v>3634</v>
      </c>
      <c r="D206" s="640" t="s">
        <v>3636</v>
      </c>
      <c r="E206" s="1327">
        <v>500000</v>
      </c>
      <c r="F206" s="1327">
        <v>500000</v>
      </c>
      <c r="G206" s="1327">
        <v>500000</v>
      </c>
      <c r="H206" s="1327">
        <v>500000</v>
      </c>
      <c r="I206" s="1327">
        <v>500000</v>
      </c>
      <c r="J206" s="811" t="s">
        <v>2450</v>
      </c>
      <c r="K206" s="617" t="s">
        <v>3552</v>
      </c>
      <c r="L206" s="811" t="s">
        <v>691</v>
      </c>
      <c r="M206" s="807"/>
    </row>
    <row r="207" spans="1:13" s="778" customFormat="1" ht="18.600000000000001" x14ac:dyDescent="0.35">
      <c r="A207" s="771"/>
      <c r="B207" s="811" t="s">
        <v>1810</v>
      </c>
      <c r="C207" s="811" t="s">
        <v>3635</v>
      </c>
      <c r="D207" s="640" t="s">
        <v>3637</v>
      </c>
      <c r="E207" s="1327"/>
      <c r="F207" s="1327" t="s">
        <v>225</v>
      </c>
      <c r="G207" s="811"/>
      <c r="H207" s="811"/>
      <c r="I207" s="811"/>
      <c r="J207" s="811" t="s">
        <v>3608</v>
      </c>
      <c r="K207" s="617" t="s">
        <v>3645</v>
      </c>
      <c r="L207" s="811"/>
      <c r="M207" s="807"/>
    </row>
    <row r="208" spans="1:13" s="778" customFormat="1" ht="18.600000000000001" x14ac:dyDescent="0.35">
      <c r="A208" s="771"/>
      <c r="B208" s="811"/>
      <c r="C208" s="811" t="s">
        <v>3616</v>
      </c>
      <c r="D208" s="640" t="s">
        <v>3638</v>
      </c>
      <c r="E208" s="811"/>
      <c r="F208" s="811"/>
      <c r="G208" s="811"/>
      <c r="H208" s="811"/>
      <c r="I208" s="811"/>
      <c r="J208" s="811"/>
      <c r="K208" s="617" t="s">
        <v>2678</v>
      </c>
      <c r="L208" s="811"/>
      <c r="M208" s="807"/>
    </row>
    <row r="209" spans="1:14" s="778" customFormat="1" ht="18.600000000000001" x14ac:dyDescent="0.35">
      <c r="A209" s="771"/>
      <c r="B209" s="811"/>
      <c r="C209" s="811"/>
      <c r="D209" s="640" t="s">
        <v>3639</v>
      </c>
      <c r="E209" s="811"/>
      <c r="F209" s="811"/>
      <c r="G209" s="811"/>
      <c r="H209" s="811"/>
      <c r="I209" s="811"/>
      <c r="J209" s="811"/>
      <c r="K209" s="617"/>
      <c r="L209" s="811"/>
      <c r="M209" s="807"/>
    </row>
    <row r="210" spans="1:14" s="778" customFormat="1" ht="18.600000000000001" x14ac:dyDescent="0.35">
      <c r="A210" s="771"/>
      <c r="B210" s="811"/>
      <c r="C210" s="811"/>
      <c r="D210" s="640" t="s">
        <v>3640</v>
      </c>
      <c r="E210" s="811"/>
      <c r="F210" s="811"/>
      <c r="G210" s="811"/>
      <c r="H210" s="811"/>
      <c r="I210" s="811"/>
      <c r="J210" s="811"/>
      <c r="K210" s="617"/>
      <c r="L210" s="811"/>
      <c r="M210" s="807"/>
    </row>
    <row r="211" spans="1:14" s="778" customFormat="1" ht="18.600000000000001" x14ac:dyDescent="0.35">
      <c r="A211" s="771"/>
      <c r="B211" s="811"/>
      <c r="C211" s="811"/>
      <c r="D211" s="640" t="s">
        <v>3641</v>
      </c>
      <c r="E211" s="811"/>
      <c r="F211" s="811"/>
      <c r="G211" s="811"/>
      <c r="H211" s="811"/>
      <c r="I211" s="811"/>
      <c r="J211" s="811"/>
      <c r="K211" s="617"/>
      <c r="L211" s="811"/>
      <c r="M211" s="807"/>
    </row>
    <row r="212" spans="1:14" s="778" customFormat="1" ht="18.600000000000001" x14ac:dyDescent="0.35">
      <c r="A212" s="771"/>
      <c r="B212" s="811"/>
      <c r="C212" s="811"/>
      <c r="D212" s="640" t="s">
        <v>3642</v>
      </c>
      <c r="E212" s="811"/>
      <c r="F212" s="811"/>
      <c r="G212" s="811"/>
      <c r="H212" s="811"/>
      <c r="I212" s="811"/>
      <c r="J212" s="811"/>
      <c r="K212" s="617"/>
      <c r="L212" s="811"/>
      <c r="M212" s="807"/>
    </row>
    <row r="213" spans="1:14" s="778" customFormat="1" ht="18.600000000000001" x14ac:dyDescent="0.35">
      <c r="A213" s="771"/>
      <c r="B213" s="811"/>
      <c r="C213" s="811"/>
      <c r="D213" s="640" t="s">
        <v>3643</v>
      </c>
      <c r="E213" s="811"/>
      <c r="F213" s="811"/>
      <c r="G213" s="811"/>
      <c r="H213" s="811"/>
      <c r="I213" s="811"/>
      <c r="J213" s="811"/>
      <c r="K213" s="617"/>
      <c r="L213" s="811"/>
      <c r="M213" s="807" t="s">
        <v>225</v>
      </c>
    </row>
    <row r="214" spans="1:14" s="778" customFormat="1" ht="18.600000000000001" x14ac:dyDescent="0.35">
      <c r="A214" s="771"/>
      <c r="B214" s="811"/>
      <c r="C214" s="811"/>
      <c r="D214" s="640" t="s">
        <v>3644</v>
      </c>
      <c r="E214" s="811"/>
      <c r="F214" s="811"/>
      <c r="G214" s="811"/>
      <c r="H214" s="811"/>
      <c r="I214" s="811"/>
      <c r="J214" s="811"/>
      <c r="K214" s="617"/>
      <c r="L214" s="811"/>
      <c r="M214" s="807"/>
    </row>
    <row r="215" spans="1:14" s="778" customFormat="1" ht="18.600000000000001" x14ac:dyDescent="0.35">
      <c r="A215" s="771"/>
      <c r="B215" s="811"/>
      <c r="C215" s="811"/>
      <c r="D215" s="640" t="s">
        <v>3574</v>
      </c>
      <c r="E215" s="811"/>
      <c r="F215" s="811"/>
      <c r="G215" s="811"/>
      <c r="H215" s="811"/>
      <c r="I215" s="811"/>
      <c r="J215" s="811"/>
      <c r="K215" s="617"/>
      <c r="L215" s="811"/>
      <c r="M215" s="807"/>
    </row>
    <row r="216" spans="1:14" x14ac:dyDescent="0.4">
      <c r="A216" s="1332" t="s">
        <v>26</v>
      </c>
      <c r="B216" s="1332" t="s">
        <v>1034</v>
      </c>
      <c r="C216" s="1333"/>
      <c r="D216" s="1333"/>
      <c r="E216" s="1523">
        <v>12100000</v>
      </c>
      <c r="F216" s="1523">
        <v>3600000</v>
      </c>
      <c r="G216" s="1523">
        <v>7800000</v>
      </c>
      <c r="H216" s="1523">
        <v>7800000</v>
      </c>
      <c r="I216" s="1523">
        <v>4800000</v>
      </c>
      <c r="J216" s="1333"/>
      <c r="K216" s="1333"/>
      <c r="L216" s="1605">
        <v>76</v>
      </c>
      <c r="M216" s="741"/>
    </row>
    <row r="217" spans="1:14" x14ac:dyDescent="0.4">
      <c r="B217" s="748" t="s">
        <v>1891</v>
      </c>
    </row>
    <row r="218" spans="1:14" x14ac:dyDescent="0.4">
      <c r="A218" s="1315"/>
      <c r="B218" s="1316"/>
      <c r="C218" s="1316"/>
      <c r="D218" s="1317" t="s">
        <v>396</v>
      </c>
      <c r="E218" s="1843" t="s">
        <v>397</v>
      </c>
      <c r="F218" s="1844"/>
      <c r="G218" s="1844"/>
      <c r="H218" s="1844"/>
      <c r="I218" s="1845"/>
      <c r="J218" s="1317" t="s">
        <v>399</v>
      </c>
      <c r="K218" s="1317" t="s">
        <v>401</v>
      </c>
      <c r="L218" s="1318" t="s">
        <v>403</v>
      </c>
    </row>
    <row r="219" spans="1:14" x14ac:dyDescent="0.4">
      <c r="A219" s="1319" t="s">
        <v>394</v>
      </c>
      <c r="B219" s="1319" t="s">
        <v>129</v>
      </c>
      <c r="C219" s="1319" t="s">
        <v>395</v>
      </c>
      <c r="D219" s="1320" t="s">
        <v>404</v>
      </c>
      <c r="E219" s="1317">
        <v>2561</v>
      </c>
      <c r="F219" s="1317">
        <v>2562</v>
      </c>
      <c r="G219" s="1317">
        <v>2563</v>
      </c>
      <c r="H219" s="1317">
        <v>2564</v>
      </c>
      <c r="I219" s="1317">
        <v>2565</v>
      </c>
      <c r="J219" s="1319" t="s">
        <v>400</v>
      </c>
      <c r="K219" s="1319" t="s">
        <v>402</v>
      </c>
      <c r="L219" s="1320" t="s">
        <v>482</v>
      </c>
    </row>
    <row r="220" spans="1:14" x14ac:dyDescent="0.4">
      <c r="A220" s="1321"/>
      <c r="B220" s="1321"/>
      <c r="C220" s="1321"/>
      <c r="D220" s="1321" t="s">
        <v>405</v>
      </c>
      <c r="E220" s="1321" t="s">
        <v>398</v>
      </c>
      <c r="F220" s="1321" t="s">
        <v>398</v>
      </c>
      <c r="G220" s="1321" t="s">
        <v>398</v>
      </c>
      <c r="H220" s="1321" t="s">
        <v>398</v>
      </c>
      <c r="I220" s="1321" t="s">
        <v>398</v>
      </c>
      <c r="J220" s="1321"/>
      <c r="K220" s="1321"/>
      <c r="L220" s="1320" t="s">
        <v>483</v>
      </c>
      <c r="N220" s="606" t="s">
        <v>225</v>
      </c>
    </row>
    <row r="221" spans="1:14" s="778" customFormat="1" ht="18.600000000000001" x14ac:dyDescent="0.35">
      <c r="A221" s="769">
        <v>1</v>
      </c>
      <c r="B221" s="849" t="s">
        <v>785</v>
      </c>
      <c r="C221" s="851" t="s">
        <v>635</v>
      </c>
      <c r="D221" s="850" t="s">
        <v>1800</v>
      </c>
      <c r="E221" s="784">
        <v>30000</v>
      </c>
      <c r="F221" s="784">
        <v>30000</v>
      </c>
      <c r="G221" s="784">
        <v>30000</v>
      </c>
      <c r="H221" s="784">
        <v>30000</v>
      </c>
      <c r="I221" s="784">
        <v>30000</v>
      </c>
      <c r="J221" s="619" t="s">
        <v>841</v>
      </c>
      <c r="K221" s="681" t="s">
        <v>786</v>
      </c>
      <c r="L221" s="804" t="s">
        <v>1583</v>
      </c>
      <c r="M221" s="777"/>
    </row>
    <row r="222" spans="1:14" s="778" customFormat="1" ht="18.600000000000001" x14ac:dyDescent="0.35">
      <c r="A222" s="771"/>
      <c r="B222" s="852" t="s">
        <v>599</v>
      </c>
      <c r="C222" s="853" t="s">
        <v>636</v>
      </c>
      <c r="D222" s="854"/>
      <c r="E222" s="773"/>
      <c r="F222" s="773"/>
      <c r="G222" s="773"/>
      <c r="H222" s="773"/>
      <c r="I222" s="773"/>
      <c r="J222" s="631" t="s">
        <v>842</v>
      </c>
      <c r="K222" s="618" t="s">
        <v>787</v>
      </c>
      <c r="L222" s="811"/>
      <c r="M222" s="777"/>
    </row>
    <row r="223" spans="1:14" s="778" customFormat="1" ht="18.600000000000001" x14ac:dyDescent="0.35">
      <c r="A223" s="769">
        <v>2</v>
      </c>
      <c r="B223" s="850" t="s">
        <v>2511</v>
      </c>
      <c r="C223" s="826" t="s">
        <v>1892</v>
      </c>
      <c r="D223" s="850" t="s">
        <v>1800</v>
      </c>
      <c r="E223" s="792">
        <v>30000</v>
      </c>
      <c r="F223" s="792">
        <v>30000</v>
      </c>
      <c r="G223" s="792">
        <v>30000</v>
      </c>
      <c r="H223" s="792">
        <v>30000</v>
      </c>
      <c r="I223" s="792">
        <v>30000</v>
      </c>
      <c r="J223" s="619" t="s">
        <v>841</v>
      </c>
      <c r="K223" s="681" t="s">
        <v>786</v>
      </c>
      <c r="L223" s="804" t="s">
        <v>1583</v>
      </c>
      <c r="M223" s="777"/>
    </row>
    <row r="224" spans="1:14" s="778" customFormat="1" ht="18.600000000000001" x14ac:dyDescent="0.35">
      <c r="A224" s="773"/>
      <c r="B224" s="852" t="s">
        <v>4104</v>
      </c>
      <c r="C224" s="827" t="s">
        <v>1893</v>
      </c>
      <c r="D224" s="852"/>
      <c r="E224" s="771"/>
      <c r="F224" s="771"/>
      <c r="G224" s="771"/>
      <c r="H224" s="771"/>
      <c r="I224" s="771"/>
      <c r="J224" s="631" t="s">
        <v>842</v>
      </c>
      <c r="K224" s="618" t="s">
        <v>787</v>
      </c>
      <c r="L224" s="811"/>
      <c r="M224" s="777"/>
    </row>
    <row r="225" spans="1:19" s="778" customFormat="1" ht="18.600000000000001" x14ac:dyDescent="0.35">
      <c r="A225" s="771">
        <v>3</v>
      </c>
      <c r="B225" s="850" t="s">
        <v>637</v>
      </c>
      <c r="C225" s="851" t="s">
        <v>1894</v>
      </c>
      <c r="D225" s="850" t="s">
        <v>1895</v>
      </c>
      <c r="E225" s="784">
        <v>40000</v>
      </c>
      <c r="F225" s="784">
        <v>40000</v>
      </c>
      <c r="G225" s="784">
        <v>40000</v>
      </c>
      <c r="H225" s="784">
        <v>40000</v>
      </c>
      <c r="I225" s="784">
        <v>40000</v>
      </c>
      <c r="J225" s="619" t="s">
        <v>841</v>
      </c>
      <c r="K225" s="681" t="s">
        <v>786</v>
      </c>
      <c r="L225" s="804" t="s">
        <v>1583</v>
      </c>
      <c r="M225" s="777"/>
    </row>
    <row r="226" spans="1:19" s="778" customFormat="1" ht="18.600000000000001" x14ac:dyDescent="0.35">
      <c r="A226" s="771"/>
      <c r="B226" s="852"/>
      <c r="C226" s="853" t="s">
        <v>638</v>
      </c>
      <c r="D226" s="852"/>
      <c r="E226" s="773"/>
      <c r="F226" s="773"/>
      <c r="G226" s="773"/>
      <c r="H226" s="773"/>
      <c r="I226" s="773"/>
      <c r="J226" s="631" t="s">
        <v>842</v>
      </c>
      <c r="K226" s="618" t="s">
        <v>787</v>
      </c>
      <c r="L226" s="811"/>
      <c r="M226" s="777"/>
    </row>
    <row r="227" spans="1:19" s="778" customFormat="1" ht="18.600000000000001" x14ac:dyDescent="0.35">
      <c r="A227" s="769">
        <v>4</v>
      </c>
      <c r="B227" s="1334" t="s">
        <v>3730</v>
      </c>
      <c r="C227" s="1107" t="s">
        <v>2454</v>
      </c>
      <c r="D227" s="772" t="s">
        <v>2456</v>
      </c>
      <c r="E227" s="784">
        <v>100000</v>
      </c>
      <c r="F227" s="784" t="s">
        <v>1139</v>
      </c>
      <c r="G227" s="784" t="s">
        <v>1139</v>
      </c>
      <c r="H227" s="784" t="s">
        <v>1139</v>
      </c>
      <c r="I227" s="784" t="s">
        <v>1139</v>
      </c>
      <c r="J227" s="619" t="s">
        <v>841</v>
      </c>
      <c r="K227" s="681" t="s">
        <v>2458</v>
      </c>
      <c r="L227" s="804" t="s">
        <v>1583</v>
      </c>
      <c r="M227" s="777"/>
    </row>
    <row r="228" spans="1:19" s="778" customFormat="1" ht="18.600000000000001" x14ac:dyDescent="0.35">
      <c r="A228" s="773"/>
      <c r="B228" s="761" t="s">
        <v>3729</v>
      </c>
      <c r="C228" s="757" t="s">
        <v>2455</v>
      </c>
      <c r="D228" s="774" t="s">
        <v>2457</v>
      </c>
      <c r="E228" s="773"/>
      <c r="F228" s="773"/>
      <c r="G228" s="773"/>
      <c r="H228" s="773"/>
      <c r="I228" s="773"/>
      <c r="J228" s="631" t="s">
        <v>842</v>
      </c>
      <c r="K228" s="622" t="s">
        <v>2459</v>
      </c>
      <c r="L228" s="811"/>
      <c r="M228" s="777"/>
    </row>
    <row r="229" spans="1:19" s="778" customFormat="1" ht="18.600000000000001" x14ac:dyDescent="0.35">
      <c r="A229" s="771">
        <v>5</v>
      </c>
      <c r="B229" s="1522" t="s">
        <v>2512</v>
      </c>
      <c r="C229" s="826" t="s">
        <v>4088</v>
      </c>
      <c r="D229" s="772" t="s">
        <v>406</v>
      </c>
      <c r="E229" s="784" t="s">
        <v>1139</v>
      </c>
      <c r="F229" s="784">
        <v>300000</v>
      </c>
      <c r="G229" s="784">
        <v>300000</v>
      </c>
      <c r="H229" s="784">
        <v>300000</v>
      </c>
      <c r="I229" s="784">
        <v>300000</v>
      </c>
      <c r="J229" s="619" t="s">
        <v>841</v>
      </c>
      <c r="K229" s="681" t="s">
        <v>4089</v>
      </c>
      <c r="L229" s="804" t="s">
        <v>1583</v>
      </c>
      <c r="M229" s="777"/>
      <c r="N229" s="778" t="s">
        <v>225</v>
      </c>
    </row>
    <row r="230" spans="1:19" s="778" customFormat="1" ht="18.600000000000001" x14ac:dyDescent="0.35">
      <c r="A230" s="771"/>
      <c r="B230" s="964" t="s">
        <v>1810</v>
      </c>
      <c r="C230" s="827" t="s">
        <v>4090</v>
      </c>
      <c r="D230" s="774"/>
      <c r="E230" s="773"/>
      <c r="F230" s="773"/>
      <c r="G230" s="773"/>
      <c r="H230" s="773"/>
      <c r="I230" s="773"/>
      <c r="J230" s="631" t="s">
        <v>842</v>
      </c>
      <c r="K230" s="618" t="s">
        <v>225</v>
      </c>
      <c r="L230" s="811"/>
      <c r="M230" s="777"/>
    </row>
    <row r="231" spans="1:19" s="778" customFormat="1" ht="18.600000000000001" x14ac:dyDescent="0.35">
      <c r="A231" s="769">
        <v>6</v>
      </c>
      <c r="B231" s="758" t="s">
        <v>3979</v>
      </c>
      <c r="C231" s="758" t="s">
        <v>1892</v>
      </c>
      <c r="D231" s="760" t="s">
        <v>1800</v>
      </c>
      <c r="E231" s="698" t="s">
        <v>1139</v>
      </c>
      <c r="F231" s="698" t="s">
        <v>1139</v>
      </c>
      <c r="G231" s="698">
        <v>130000</v>
      </c>
      <c r="H231" s="698">
        <v>130000</v>
      </c>
      <c r="I231" s="698">
        <v>130000</v>
      </c>
      <c r="J231" s="619" t="s">
        <v>841</v>
      </c>
      <c r="K231" s="620" t="s">
        <v>4086</v>
      </c>
      <c r="L231" s="804" t="s">
        <v>1583</v>
      </c>
      <c r="M231" s="777"/>
    </row>
    <row r="232" spans="1:19" s="778" customFormat="1" ht="18.600000000000001" x14ac:dyDescent="0.35">
      <c r="A232" s="773"/>
      <c r="B232" s="964" t="s">
        <v>225</v>
      </c>
      <c r="C232" s="720" t="s">
        <v>3980</v>
      </c>
      <c r="D232" s="763"/>
      <c r="E232" s="618"/>
      <c r="F232" s="618"/>
      <c r="G232" s="618"/>
      <c r="H232" s="618"/>
      <c r="I232" s="618"/>
      <c r="J232" s="631" t="s">
        <v>842</v>
      </c>
      <c r="K232" s="618" t="s">
        <v>4087</v>
      </c>
      <c r="L232" s="811"/>
      <c r="M232" s="777"/>
    </row>
    <row r="233" spans="1:19" s="778" customFormat="1" ht="18.600000000000001" x14ac:dyDescent="0.35">
      <c r="A233" s="771">
        <v>7</v>
      </c>
      <c r="B233" s="759" t="s">
        <v>2537</v>
      </c>
      <c r="C233" s="826" t="s">
        <v>3108</v>
      </c>
      <c r="D233" s="772" t="s">
        <v>1838</v>
      </c>
      <c r="E233" s="792">
        <v>100000</v>
      </c>
      <c r="F233" s="792">
        <v>100000</v>
      </c>
      <c r="G233" s="792">
        <v>100000</v>
      </c>
      <c r="H233" s="792">
        <v>100000</v>
      </c>
      <c r="I233" s="792">
        <v>100000</v>
      </c>
      <c r="J233" s="619" t="s">
        <v>841</v>
      </c>
      <c r="K233" s="681" t="s">
        <v>788</v>
      </c>
      <c r="L233" s="804" t="s">
        <v>1583</v>
      </c>
      <c r="M233" s="777"/>
    </row>
    <row r="234" spans="1:19" s="778" customFormat="1" ht="18.600000000000001" x14ac:dyDescent="0.35">
      <c r="A234" s="771"/>
      <c r="B234" s="761"/>
      <c r="C234" s="827" t="s">
        <v>2353</v>
      </c>
      <c r="D234" s="774"/>
      <c r="E234" s="771"/>
      <c r="F234" s="771"/>
      <c r="G234" s="771"/>
      <c r="H234" s="771"/>
      <c r="I234" s="771"/>
      <c r="J234" s="631" t="s">
        <v>842</v>
      </c>
      <c r="K234" s="618" t="s">
        <v>787</v>
      </c>
      <c r="L234" s="811"/>
      <c r="M234" s="777"/>
    </row>
    <row r="235" spans="1:19" s="778" customFormat="1" ht="18.600000000000001" x14ac:dyDescent="0.35">
      <c r="A235" s="769">
        <v>8</v>
      </c>
      <c r="B235" s="850" t="s">
        <v>2498</v>
      </c>
      <c r="C235" s="851" t="s">
        <v>2499</v>
      </c>
      <c r="D235" s="850" t="s">
        <v>2484</v>
      </c>
      <c r="E235" s="784">
        <v>30000</v>
      </c>
      <c r="F235" s="784">
        <v>30000</v>
      </c>
      <c r="G235" s="784">
        <v>30000</v>
      </c>
      <c r="H235" s="784">
        <v>30000</v>
      </c>
      <c r="I235" s="784">
        <v>30000</v>
      </c>
      <c r="J235" s="619" t="s">
        <v>841</v>
      </c>
      <c r="K235" s="681" t="s">
        <v>2485</v>
      </c>
      <c r="L235" s="804" t="s">
        <v>1583</v>
      </c>
      <c r="M235" s="777"/>
      <c r="O235" s="778" t="s">
        <v>225</v>
      </c>
    </row>
    <row r="236" spans="1:19" s="778" customFormat="1" ht="18.600000000000001" x14ac:dyDescent="0.35">
      <c r="A236" s="773"/>
      <c r="B236" s="852"/>
      <c r="C236" s="768" t="s">
        <v>2482</v>
      </c>
      <c r="D236" s="852"/>
      <c r="E236" s="808"/>
      <c r="F236" s="808"/>
      <c r="G236" s="808"/>
      <c r="H236" s="808"/>
      <c r="I236" s="808"/>
      <c r="J236" s="631" t="s">
        <v>842</v>
      </c>
      <c r="K236" s="618" t="s">
        <v>2486</v>
      </c>
      <c r="L236" s="811"/>
      <c r="M236" s="777"/>
      <c r="O236" s="778">
        <v>715000</v>
      </c>
      <c r="P236" s="778">
        <v>715000</v>
      </c>
      <c r="Q236" s="778">
        <v>945000</v>
      </c>
      <c r="R236" s="778">
        <v>945000</v>
      </c>
      <c r="S236" s="778">
        <v>945000</v>
      </c>
    </row>
    <row r="237" spans="1:19" s="778" customFormat="1" ht="18.600000000000001" x14ac:dyDescent="0.35">
      <c r="A237" s="769">
        <v>9</v>
      </c>
      <c r="B237" s="849" t="s">
        <v>2494</v>
      </c>
      <c r="C237" s="850" t="s">
        <v>2483</v>
      </c>
      <c r="D237" s="850" t="s">
        <v>653</v>
      </c>
      <c r="E237" s="784">
        <v>30000</v>
      </c>
      <c r="F237" s="784">
        <v>30000</v>
      </c>
      <c r="G237" s="784">
        <v>30000</v>
      </c>
      <c r="H237" s="784">
        <v>30000</v>
      </c>
      <c r="I237" s="784">
        <v>30000</v>
      </c>
      <c r="J237" s="619" t="s">
        <v>841</v>
      </c>
      <c r="K237" s="681" t="s">
        <v>2485</v>
      </c>
      <c r="L237" s="804" t="s">
        <v>1583</v>
      </c>
      <c r="M237" s="777"/>
      <c r="O237" s="778">
        <v>280000</v>
      </c>
      <c r="P237" s="778">
        <v>430000</v>
      </c>
      <c r="Q237" s="778">
        <v>430000</v>
      </c>
      <c r="R237" s="778">
        <v>430000</v>
      </c>
      <c r="S237" s="778">
        <v>430000</v>
      </c>
    </row>
    <row r="238" spans="1:19" s="778" customFormat="1" ht="18.600000000000001" x14ac:dyDescent="0.35">
      <c r="A238" s="773"/>
      <c r="B238" s="852" t="s">
        <v>2495</v>
      </c>
      <c r="C238" s="856" t="s">
        <v>2496</v>
      </c>
      <c r="D238" s="852"/>
      <c r="E238" s="808"/>
      <c r="F238" s="808"/>
      <c r="G238" s="808"/>
      <c r="H238" s="808"/>
      <c r="I238" s="808"/>
      <c r="J238" s="631" t="s">
        <v>842</v>
      </c>
      <c r="K238" s="618" t="s">
        <v>2497</v>
      </c>
      <c r="L238" s="808"/>
      <c r="M238" s="777"/>
      <c r="O238" s="778">
        <f>SUM(O236:O237)</f>
        <v>995000</v>
      </c>
      <c r="P238" s="778">
        <f>SUM(P236:P237)</f>
        <v>1145000</v>
      </c>
      <c r="Q238" s="778">
        <f>SUM(Q236:Q237)</f>
        <v>1375000</v>
      </c>
      <c r="R238" s="778">
        <f>SUM(R236:R237)</f>
        <v>1375000</v>
      </c>
      <c r="S238" s="778">
        <f>SUM(S236:S237)</f>
        <v>1375000</v>
      </c>
    </row>
    <row r="239" spans="1:19" s="778" customFormat="1" ht="18.600000000000001" x14ac:dyDescent="0.35">
      <c r="A239" s="769">
        <v>10</v>
      </c>
      <c r="B239" s="849" t="s">
        <v>2501</v>
      </c>
      <c r="C239" s="850" t="s">
        <v>2502</v>
      </c>
      <c r="D239" s="850" t="s">
        <v>653</v>
      </c>
      <c r="E239" s="784">
        <v>500000</v>
      </c>
      <c r="F239" s="784">
        <v>500000</v>
      </c>
      <c r="G239" s="784">
        <v>500000</v>
      </c>
      <c r="H239" s="784">
        <v>500000</v>
      </c>
      <c r="I239" s="784">
        <v>500000</v>
      </c>
      <c r="J239" s="619" t="s">
        <v>841</v>
      </c>
      <c r="K239" s="681" t="s">
        <v>2508</v>
      </c>
      <c r="L239" s="804" t="s">
        <v>1583</v>
      </c>
      <c r="M239" s="777"/>
    </row>
    <row r="240" spans="1:19" s="778" customFormat="1" ht="18.600000000000001" x14ac:dyDescent="0.35">
      <c r="A240" s="773"/>
      <c r="B240" s="852"/>
      <c r="C240" s="852" t="s">
        <v>2503</v>
      </c>
      <c r="D240" s="852"/>
      <c r="E240" s="917" t="s">
        <v>225</v>
      </c>
      <c r="F240" s="917" t="s">
        <v>225</v>
      </c>
      <c r="G240" s="773"/>
      <c r="H240" s="773"/>
      <c r="I240" s="773"/>
      <c r="J240" s="631" t="s">
        <v>842</v>
      </c>
      <c r="K240" s="618" t="s">
        <v>787</v>
      </c>
      <c r="L240" s="808"/>
      <c r="M240" s="777"/>
    </row>
    <row r="241" spans="1:14" s="778" customFormat="1" ht="18.600000000000001" x14ac:dyDescent="0.35">
      <c r="A241" s="769">
        <v>11</v>
      </c>
      <c r="B241" s="850" t="s">
        <v>4275</v>
      </c>
      <c r="C241" s="850" t="s">
        <v>4267</v>
      </c>
      <c r="D241" s="850" t="s">
        <v>4270</v>
      </c>
      <c r="E241" s="769" t="s">
        <v>1139</v>
      </c>
      <c r="F241" s="769" t="s">
        <v>1139</v>
      </c>
      <c r="G241" s="784">
        <v>100000</v>
      </c>
      <c r="H241" s="784">
        <v>100000</v>
      </c>
      <c r="I241" s="784">
        <v>100000</v>
      </c>
      <c r="J241" s="619" t="s">
        <v>841</v>
      </c>
      <c r="K241" s="681" t="s">
        <v>4273</v>
      </c>
      <c r="L241" s="804" t="s">
        <v>1583</v>
      </c>
      <c r="M241" s="777"/>
    </row>
    <row r="242" spans="1:14" s="778" customFormat="1" ht="18.600000000000001" x14ac:dyDescent="0.35">
      <c r="A242" s="771"/>
      <c r="B242" s="854" t="s">
        <v>4276</v>
      </c>
      <c r="C242" s="854" t="s">
        <v>4268</v>
      </c>
      <c r="D242" s="854" t="s">
        <v>4271</v>
      </c>
      <c r="E242" s="792" t="s">
        <v>225</v>
      </c>
      <c r="F242" s="771"/>
      <c r="G242" s="792" t="s">
        <v>225</v>
      </c>
      <c r="H242" s="771"/>
      <c r="I242" s="771"/>
      <c r="J242" s="617" t="s">
        <v>842</v>
      </c>
      <c r="K242" s="693" t="s">
        <v>4274</v>
      </c>
      <c r="L242" s="811"/>
      <c r="M242" s="777"/>
      <c r="N242" s="778" t="s">
        <v>225</v>
      </c>
    </row>
    <row r="243" spans="1:14" s="778" customFormat="1" ht="18.600000000000001" x14ac:dyDescent="0.35">
      <c r="A243" s="773"/>
      <c r="B243" s="852" t="s">
        <v>225</v>
      </c>
      <c r="C243" s="852" t="s">
        <v>4269</v>
      </c>
      <c r="D243" s="852" t="s">
        <v>4272</v>
      </c>
      <c r="E243" s="917" t="s">
        <v>225</v>
      </c>
      <c r="F243" s="773"/>
      <c r="G243" s="773"/>
      <c r="H243" s="773"/>
      <c r="I243" s="773"/>
      <c r="J243" s="631"/>
      <c r="K243" s="618" t="s">
        <v>225</v>
      </c>
      <c r="L243" s="1600">
        <v>77</v>
      </c>
      <c r="M243" s="777"/>
    </row>
    <row r="244" spans="1:14" s="778" customFormat="1" x14ac:dyDescent="0.4">
      <c r="A244" s="1315"/>
      <c r="B244" s="1316"/>
      <c r="C244" s="1316"/>
      <c r="D244" s="1317" t="s">
        <v>396</v>
      </c>
      <c r="E244" s="1843" t="s">
        <v>397</v>
      </c>
      <c r="F244" s="1844"/>
      <c r="G244" s="1844"/>
      <c r="H244" s="1844"/>
      <c r="I244" s="1845"/>
      <c r="J244" s="1317" t="s">
        <v>399</v>
      </c>
      <c r="K244" s="1317" t="s">
        <v>401</v>
      </c>
      <c r="L244" s="1318" t="s">
        <v>403</v>
      </c>
      <c r="M244" s="777"/>
    </row>
    <row r="245" spans="1:14" s="778" customFormat="1" x14ac:dyDescent="0.4">
      <c r="A245" s="1319" t="s">
        <v>394</v>
      </c>
      <c r="B245" s="1319" t="s">
        <v>129</v>
      </c>
      <c r="C245" s="1319" t="s">
        <v>395</v>
      </c>
      <c r="D245" s="1320" t="s">
        <v>404</v>
      </c>
      <c r="E245" s="1317">
        <v>2561</v>
      </c>
      <c r="F245" s="1317">
        <v>2562</v>
      </c>
      <c r="G245" s="1317">
        <v>2563</v>
      </c>
      <c r="H245" s="1317">
        <v>2564</v>
      </c>
      <c r="I245" s="1317">
        <v>2565</v>
      </c>
      <c r="J245" s="1319" t="s">
        <v>400</v>
      </c>
      <c r="K245" s="1319" t="s">
        <v>402</v>
      </c>
      <c r="L245" s="1320" t="s">
        <v>482</v>
      </c>
      <c r="M245" s="777"/>
    </row>
    <row r="246" spans="1:14" s="778" customFormat="1" x14ac:dyDescent="0.4">
      <c r="A246" s="1321"/>
      <c r="B246" s="1321"/>
      <c r="C246" s="1321"/>
      <c r="D246" s="1321" t="s">
        <v>405</v>
      </c>
      <c r="E246" s="1321" t="s">
        <v>398</v>
      </c>
      <c r="F246" s="1321" t="s">
        <v>398</v>
      </c>
      <c r="G246" s="1321" t="s">
        <v>398</v>
      </c>
      <c r="H246" s="1321" t="s">
        <v>398</v>
      </c>
      <c r="I246" s="1321" t="s">
        <v>398</v>
      </c>
      <c r="J246" s="1321"/>
      <c r="K246" s="1321"/>
      <c r="L246" s="1320" t="s">
        <v>483</v>
      </c>
      <c r="M246" s="777"/>
    </row>
    <row r="247" spans="1:14" s="778" customFormat="1" ht="18.600000000000001" x14ac:dyDescent="0.35">
      <c r="A247" s="769">
        <v>12</v>
      </c>
      <c r="B247" s="850" t="s">
        <v>3788</v>
      </c>
      <c r="C247" s="849" t="s">
        <v>3646</v>
      </c>
      <c r="D247" s="849" t="s">
        <v>3652</v>
      </c>
      <c r="E247" s="769" t="s">
        <v>1139</v>
      </c>
      <c r="F247" s="784">
        <v>100000</v>
      </c>
      <c r="G247" s="784" t="s">
        <v>1139</v>
      </c>
      <c r="H247" s="784" t="s">
        <v>1139</v>
      </c>
      <c r="I247" s="784" t="s">
        <v>1139</v>
      </c>
      <c r="J247" s="619" t="s">
        <v>3655</v>
      </c>
      <c r="K247" s="850" t="s">
        <v>3658</v>
      </c>
      <c r="L247" s="804" t="s">
        <v>1583</v>
      </c>
      <c r="M247" s="777"/>
    </row>
    <row r="248" spans="1:14" s="778" customFormat="1" ht="18.600000000000001" x14ac:dyDescent="0.35">
      <c r="A248" s="771"/>
      <c r="B248" s="854" t="s">
        <v>3787</v>
      </c>
      <c r="C248" s="854" t="s">
        <v>3647</v>
      </c>
      <c r="D248" s="1336" t="s">
        <v>3651</v>
      </c>
      <c r="E248" s="771"/>
      <c r="F248" s="771"/>
      <c r="G248" s="771"/>
      <c r="H248" s="771"/>
      <c r="I248" s="771"/>
      <c r="J248" s="617" t="s">
        <v>3656</v>
      </c>
      <c r="K248" s="854" t="s">
        <v>3659</v>
      </c>
      <c r="L248" s="811"/>
      <c r="M248" s="777"/>
    </row>
    <row r="249" spans="1:14" s="778" customFormat="1" ht="18.600000000000001" x14ac:dyDescent="0.35">
      <c r="A249" s="771"/>
      <c r="B249" s="854"/>
      <c r="C249" s="854" t="s">
        <v>3648</v>
      </c>
      <c r="D249" s="1335" t="s">
        <v>3650</v>
      </c>
      <c r="E249" s="771"/>
      <c r="F249" s="771"/>
      <c r="G249" s="771"/>
      <c r="H249" s="771"/>
      <c r="I249" s="771"/>
      <c r="J249" s="617" t="s">
        <v>3657</v>
      </c>
      <c r="K249" s="854" t="s">
        <v>3660</v>
      </c>
      <c r="L249" s="811"/>
      <c r="M249" s="777"/>
    </row>
    <row r="250" spans="1:14" s="778" customFormat="1" ht="18.600000000000001" x14ac:dyDescent="0.35">
      <c r="A250" s="771"/>
      <c r="B250" s="854"/>
      <c r="C250" s="854" t="s">
        <v>3649</v>
      </c>
      <c r="D250" s="1335" t="s">
        <v>3653</v>
      </c>
      <c r="E250" s="771"/>
      <c r="F250" s="771"/>
      <c r="G250" s="771"/>
      <c r="H250" s="771"/>
      <c r="I250" s="771"/>
      <c r="J250" s="617"/>
      <c r="K250" s="854" t="s">
        <v>3661</v>
      </c>
      <c r="L250" s="811"/>
      <c r="M250" s="777"/>
    </row>
    <row r="251" spans="1:14" s="778" customFormat="1" ht="18.600000000000001" x14ac:dyDescent="0.35">
      <c r="A251" s="773"/>
      <c r="B251" s="852"/>
      <c r="C251" s="852" t="s">
        <v>639</v>
      </c>
      <c r="D251" s="1337" t="s">
        <v>3654</v>
      </c>
      <c r="E251" s="773"/>
      <c r="F251" s="773"/>
      <c r="G251" s="773"/>
      <c r="H251" s="773"/>
      <c r="I251" s="773"/>
      <c r="J251" s="631"/>
      <c r="K251" s="852" t="s">
        <v>3662</v>
      </c>
      <c r="L251" s="808"/>
      <c r="M251" s="777"/>
    </row>
    <row r="252" spans="1:14" s="778" customFormat="1" ht="18.600000000000001" x14ac:dyDescent="0.35">
      <c r="A252" s="769">
        <v>13</v>
      </c>
      <c r="B252" s="850" t="s">
        <v>3786</v>
      </c>
      <c r="C252" s="849" t="s">
        <v>3664</v>
      </c>
      <c r="D252" s="850" t="s">
        <v>3666</v>
      </c>
      <c r="E252" s="769" t="s">
        <v>1139</v>
      </c>
      <c r="F252" s="784">
        <v>300000</v>
      </c>
      <c r="G252" s="784">
        <v>50000</v>
      </c>
      <c r="H252" s="784">
        <v>50000</v>
      </c>
      <c r="I252" s="784">
        <v>50000</v>
      </c>
      <c r="J252" s="619" t="s">
        <v>2592</v>
      </c>
      <c r="K252" s="681" t="s">
        <v>3668</v>
      </c>
      <c r="L252" s="804" t="s">
        <v>1583</v>
      </c>
      <c r="M252" s="777"/>
    </row>
    <row r="253" spans="1:14" s="778" customFormat="1" ht="18.600000000000001" x14ac:dyDescent="0.35">
      <c r="A253" s="771"/>
      <c r="B253" s="854" t="s">
        <v>3651</v>
      </c>
      <c r="C253" s="1336" t="s">
        <v>3665</v>
      </c>
      <c r="D253" s="854" t="s">
        <v>3667</v>
      </c>
      <c r="E253" s="771"/>
      <c r="F253" s="771"/>
      <c r="G253" s="771"/>
      <c r="H253" s="771"/>
      <c r="I253" s="771"/>
      <c r="J253" s="617" t="s">
        <v>2593</v>
      </c>
      <c r="K253" s="693" t="s">
        <v>3734</v>
      </c>
      <c r="L253" s="811"/>
      <c r="M253" s="777"/>
    </row>
    <row r="254" spans="1:14" s="778" customFormat="1" ht="18.600000000000001" x14ac:dyDescent="0.35">
      <c r="A254" s="771"/>
      <c r="B254" s="854"/>
      <c r="C254" s="1336" t="s">
        <v>640</v>
      </c>
      <c r="D254" s="854" t="s">
        <v>3731</v>
      </c>
      <c r="E254" s="771"/>
      <c r="F254" s="771"/>
      <c r="G254" s="771"/>
      <c r="H254" s="771"/>
      <c r="I254" s="771"/>
      <c r="J254" s="617"/>
      <c r="K254" s="693" t="s">
        <v>3735</v>
      </c>
      <c r="L254" s="811"/>
      <c r="M254" s="777"/>
    </row>
    <row r="255" spans="1:14" s="778" customFormat="1" ht="18.600000000000001" x14ac:dyDescent="0.35">
      <c r="A255" s="771"/>
      <c r="B255" s="854"/>
      <c r="C255" s="854"/>
      <c r="D255" s="854" t="s">
        <v>3732</v>
      </c>
      <c r="E255" s="771"/>
      <c r="F255" s="771"/>
      <c r="G255" s="771"/>
      <c r="H255" s="771"/>
      <c r="I255" s="771"/>
      <c r="J255" s="617"/>
      <c r="K255" s="693"/>
      <c r="L255" s="811"/>
      <c r="M255" s="777"/>
    </row>
    <row r="256" spans="1:14" s="778" customFormat="1" ht="18.600000000000001" x14ac:dyDescent="0.35">
      <c r="A256" s="773"/>
      <c r="B256" s="852"/>
      <c r="C256" s="852" t="s">
        <v>225</v>
      </c>
      <c r="D256" s="852" t="s">
        <v>3733</v>
      </c>
      <c r="E256" s="773"/>
      <c r="F256" s="773"/>
      <c r="G256" s="773"/>
      <c r="H256" s="773"/>
      <c r="I256" s="773"/>
      <c r="J256" s="631"/>
      <c r="K256" s="618" t="s">
        <v>225</v>
      </c>
      <c r="L256" s="808"/>
      <c r="M256" s="777"/>
    </row>
    <row r="257" spans="1:14" s="778" customFormat="1" ht="18.600000000000001" x14ac:dyDescent="0.35">
      <c r="A257" s="771">
        <v>14</v>
      </c>
      <c r="B257" s="854" t="s">
        <v>4113</v>
      </c>
      <c r="C257" s="854" t="s">
        <v>4114</v>
      </c>
      <c r="D257" s="854" t="s">
        <v>4117</v>
      </c>
      <c r="E257" s="792">
        <v>250000</v>
      </c>
      <c r="F257" s="792">
        <v>250000</v>
      </c>
      <c r="G257" s="792">
        <v>250000</v>
      </c>
      <c r="H257" s="792">
        <v>250000</v>
      </c>
      <c r="I257" s="792">
        <v>250000</v>
      </c>
      <c r="J257" s="617" t="s">
        <v>841</v>
      </c>
      <c r="K257" s="617" t="s">
        <v>4119</v>
      </c>
      <c r="L257" s="811" t="s">
        <v>1583</v>
      </c>
      <c r="M257" s="777"/>
    </row>
    <row r="258" spans="1:14" s="778" customFormat="1" ht="18.600000000000001" x14ac:dyDescent="0.35">
      <c r="A258" s="771"/>
      <c r="B258" s="854" t="s">
        <v>452</v>
      </c>
      <c r="C258" s="854" t="s">
        <v>4115</v>
      </c>
      <c r="D258" s="1335" t="s">
        <v>4118</v>
      </c>
      <c r="E258" s="771"/>
      <c r="F258" s="771"/>
      <c r="G258" s="771"/>
      <c r="H258" s="771"/>
      <c r="I258" s="771"/>
      <c r="J258" s="617" t="s">
        <v>842</v>
      </c>
      <c r="K258" s="617" t="s">
        <v>4120</v>
      </c>
      <c r="L258" s="811"/>
      <c r="M258" s="777"/>
    </row>
    <row r="259" spans="1:14" s="778" customFormat="1" ht="18.600000000000001" x14ac:dyDescent="0.35">
      <c r="A259" s="771"/>
      <c r="B259" s="854" t="s">
        <v>225</v>
      </c>
      <c r="C259" s="854" t="s">
        <v>4116</v>
      </c>
      <c r="D259" s="854" t="s">
        <v>2457</v>
      </c>
      <c r="E259" s="771"/>
      <c r="F259" s="771"/>
      <c r="G259" s="771"/>
      <c r="H259" s="771"/>
      <c r="I259" s="771"/>
      <c r="J259" s="617"/>
      <c r="K259" s="693" t="s">
        <v>4121</v>
      </c>
      <c r="L259" s="811"/>
      <c r="M259" s="777"/>
    </row>
    <row r="260" spans="1:14" s="778" customFormat="1" ht="18.600000000000001" x14ac:dyDescent="0.35">
      <c r="A260" s="771"/>
      <c r="B260" s="854"/>
      <c r="C260" s="854"/>
      <c r="D260" s="854" t="s">
        <v>128</v>
      </c>
      <c r="E260" s="771"/>
      <c r="F260" s="771"/>
      <c r="G260" s="771"/>
      <c r="H260" s="771"/>
      <c r="I260" s="771"/>
      <c r="J260" s="617"/>
      <c r="K260" s="693"/>
      <c r="L260" s="811"/>
      <c r="M260" s="777"/>
      <c r="N260" s="778" t="s">
        <v>225</v>
      </c>
    </row>
    <row r="261" spans="1:14" s="778" customFormat="1" ht="18.600000000000001" x14ac:dyDescent="0.35">
      <c r="A261" s="769">
        <v>15</v>
      </c>
      <c r="B261" s="850" t="s">
        <v>2504</v>
      </c>
      <c r="C261" s="849" t="s">
        <v>2506</v>
      </c>
      <c r="D261" s="849" t="s">
        <v>1800</v>
      </c>
      <c r="E261" s="784">
        <v>30000</v>
      </c>
      <c r="F261" s="784">
        <v>30000</v>
      </c>
      <c r="G261" s="784">
        <v>30000</v>
      </c>
      <c r="H261" s="784">
        <v>30000</v>
      </c>
      <c r="I261" s="784">
        <v>30000</v>
      </c>
      <c r="J261" s="619" t="s">
        <v>783</v>
      </c>
      <c r="K261" s="619" t="s">
        <v>2509</v>
      </c>
      <c r="L261" s="804" t="s">
        <v>1583</v>
      </c>
      <c r="M261" s="777"/>
    </row>
    <row r="262" spans="1:14" s="778" customFormat="1" ht="18.600000000000001" x14ac:dyDescent="0.35">
      <c r="A262" s="771"/>
      <c r="B262" s="854" t="s">
        <v>2505</v>
      </c>
      <c r="C262" s="854" t="s">
        <v>2507</v>
      </c>
      <c r="D262" s="1336"/>
      <c r="E262" s="792" t="s">
        <v>225</v>
      </c>
      <c r="F262" s="792" t="s">
        <v>225</v>
      </c>
      <c r="G262" s="792"/>
      <c r="H262" s="792"/>
      <c r="I262" s="792"/>
      <c r="J262" s="617" t="s">
        <v>732</v>
      </c>
      <c r="K262" s="617" t="s">
        <v>2510</v>
      </c>
      <c r="L262" s="811"/>
      <c r="M262" s="777"/>
    </row>
    <row r="263" spans="1:14" s="778" customFormat="1" ht="18.600000000000001" x14ac:dyDescent="0.35">
      <c r="A263" s="773"/>
      <c r="B263" s="852"/>
      <c r="C263" s="852"/>
      <c r="D263" s="852"/>
      <c r="E263" s="808"/>
      <c r="F263" s="1662" t="s">
        <v>225</v>
      </c>
      <c r="G263" s="808"/>
      <c r="H263" s="808"/>
      <c r="I263" s="808"/>
      <c r="J263" s="631" t="s">
        <v>225</v>
      </c>
      <c r="K263" s="808" t="s">
        <v>225</v>
      </c>
      <c r="L263" s="808" t="s">
        <v>225</v>
      </c>
      <c r="M263" s="777"/>
    </row>
    <row r="264" spans="1:14" s="829" customFormat="1" ht="18.600000000000001" x14ac:dyDescent="0.35">
      <c r="A264" s="1314" t="s">
        <v>26</v>
      </c>
      <c r="B264" s="1343" t="s">
        <v>3736</v>
      </c>
      <c r="C264" s="1343"/>
      <c r="D264" s="1343"/>
      <c r="E264" s="1521">
        <v>1140000</v>
      </c>
      <c r="F264" s="1341">
        <v>1740000</v>
      </c>
      <c r="G264" s="1342">
        <v>1620000</v>
      </c>
      <c r="H264" s="1342">
        <v>1620000</v>
      </c>
      <c r="I264" s="1342">
        <v>1620000</v>
      </c>
      <c r="J264" s="1314"/>
      <c r="K264" s="1314" t="s">
        <v>225</v>
      </c>
      <c r="L264" s="1605" t="s">
        <v>225</v>
      </c>
      <c r="M264" s="858"/>
    </row>
    <row r="265" spans="1:14" s="829" customFormat="1" ht="18.600000000000001" x14ac:dyDescent="0.35">
      <c r="A265" s="795"/>
      <c r="B265" s="1021"/>
      <c r="C265" s="1021"/>
      <c r="D265" s="1021"/>
      <c r="E265" s="796"/>
      <c r="F265" s="796"/>
      <c r="G265" s="796"/>
      <c r="H265" s="796"/>
      <c r="I265" s="796"/>
      <c r="J265" s="795"/>
      <c r="K265" s="795"/>
      <c r="L265" s="795"/>
      <c r="M265" s="858"/>
    </row>
    <row r="266" spans="1:14" s="829" customFormat="1" ht="18.600000000000001" x14ac:dyDescent="0.35">
      <c r="A266" s="795"/>
      <c r="B266" s="1021"/>
      <c r="C266" s="1021"/>
      <c r="D266" s="1021"/>
      <c r="E266" s="796"/>
      <c r="F266" s="796"/>
      <c r="G266" s="796"/>
      <c r="H266" s="796" t="s">
        <v>225</v>
      </c>
      <c r="I266" s="796"/>
      <c r="J266" s="795"/>
      <c r="K266" s="795"/>
      <c r="L266" s="795"/>
      <c r="M266" s="858"/>
    </row>
    <row r="267" spans="1:14" s="829" customFormat="1" ht="18.600000000000001" x14ac:dyDescent="0.35">
      <c r="A267" s="795"/>
      <c r="B267" s="1021"/>
      <c r="C267" s="1021"/>
      <c r="D267" s="1021"/>
      <c r="E267" s="796"/>
      <c r="F267" s="796"/>
      <c r="G267" s="796"/>
      <c r="H267" s="796"/>
      <c r="I267" s="796"/>
      <c r="J267" s="795"/>
      <c r="K267" s="795"/>
      <c r="L267" s="1601" t="s">
        <v>225</v>
      </c>
      <c r="M267" s="858"/>
    </row>
    <row r="268" spans="1:14" s="829" customFormat="1" ht="18.600000000000001" x14ac:dyDescent="0.35">
      <c r="A268" s="795"/>
      <c r="B268" s="1021"/>
      <c r="C268" s="1021"/>
      <c r="D268" s="1021"/>
      <c r="E268" s="796"/>
      <c r="F268" s="796"/>
      <c r="G268" s="796"/>
      <c r="H268" s="796"/>
      <c r="I268" s="796"/>
      <c r="J268" s="795"/>
      <c r="K268" s="795"/>
      <c r="L268" s="795"/>
      <c r="M268" s="858"/>
    </row>
    <row r="269" spans="1:14" s="829" customFormat="1" ht="18.600000000000001" x14ac:dyDescent="0.35">
      <c r="A269" s="795"/>
      <c r="B269" s="1021"/>
      <c r="C269" s="1021"/>
      <c r="D269" s="1021"/>
      <c r="E269" s="796"/>
      <c r="F269" s="796"/>
      <c r="G269" s="796"/>
      <c r="H269" s="796"/>
      <c r="I269" s="796"/>
      <c r="J269" s="795"/>
      <c r="K269" s="795"/>
      <c r="L269" s="795"/>
      <c r="M269" s="858" t="s">
        <v>225</v>
      </c>
    </row>
    <row r="270" spans="1:14" s="829" customFormat="1" ht="18.600000000000001" x14ac:dyDescent="0.35">
      <c r="A270" s="795"/>
      <c r="B270" s="1021"/>
      <c r="C270" s="1021"/>
      <c r="D270" s="1021"/>
      <c r="E270" s="796"/>
      <c r="F270" s="796"/>
      <c r="G270" s="796"/>
      <c r="H270" s="796"/>
      <c r="I270" s="796"/>
      <c r="J270" s="795"/>
      <c r="K270" s="795"/>
      <c r="L270" s="1601">
        <v>78</v>
      </c>
      <c r="M270" s="858"/>
    </row>
    <row r="271" spans="1:14" x14ac:dyDescent="0.4">
      <c r="B271" s="748" t="s">
        <v>2513</v>
      </c>
      <c r="N271" s="606" t="s">
        <v>225</v>
      </c>
    </row>
    <row r="272" spans="1:14" x14ac:dyDescent="0.4">
      <c r="A272" s="1315"/>
      <c r="B272" s="1316"/>
      <c r="C272" s="1316"/>
      <c r="D272" s="1317" t="s">
        <v>396</v>
      </c>
      <c r="E272" s="1843" t="s">
        <v>397</v>
      </c>
      <c r="F272" s="1844"/>
      <c r="G272" s="1844"/>
      <c r="H272" s="1844"/>
      <c r="I272" s="1845"/>
      <c r="J272" s="1317" t="s">
        <v>399</v>
      </c>
      <c r="K272" s="1317" t="s">
        <v>401</v>
      </c>
      <c r="L272" s="1318" t="s">
        <v>403</v>
      </c>
    </row>
    <row r="273" spans="1:16" x14ac:dyDescent="0.4">
      <c r="A273" s="1319" t="s">
        <v>394</v>
      </c>
      <c r="B273" s="1319" t="s">
        <v>129</v>
      </c>
      <c r="C273" s="1319" t="s">
        <v>395</v>
      </c>
      <c r="D273" s="1320" t="s">
        <v>404</v>
      </c>
      <c r="E273" s="1317">
        <v>2561</v>
      </c>
      <c r="F273" s="1317">
        <v>2562</v>
      </c>
      <c r="G273" s="1317">
        <v>2563</v>
      </c>
      <c r="H273" s="1317">
        <v>2564</v>
      </c>
      <c r="I273" s="1317">
        <v>2565</v>
      </c>
      <c r="J273" s="1319" t="s">
        <v>400</v>
      </c>
      <c r="K273" s="1319" t="s">
        <v>402</v>
      </c>
      <c r="L273" s="1320" t="s">
        <v>482</v>
      </c>
    </row>
    <row r="274" spans="1:16" x14ac:dyDescent="0.4">
      <c r="A274" s="1321"/>
      <c r="B274" s="1321"/>
      <c r="C274" s="1321"/>
      <c r="D274" s="1321" t="s">
        <v>405</v>
      </c>
      <c r="E274" s="1321" t="s">
        <v>398</v>
      </c>
      <c r="F274" s="1321" t="s">
        <v>398</v>
      </c>
      <c r="G274" s="1321" t="s">
        <v>398</v>
      </c>
      <c r="H274" s="1321" t="s">
        <v>398</v>
      </c>
      <c r="I274" s="1321" t="s">
        <v>398</v>
      </c>
      <c r="J274" s="1321"/>
      <c r="K274" s="1321"/>
      <c r="L274" s="1320" t="s">
        <v>483</v>
      </c>
    </row>
    <row r="275" spans="1:16" s="778" customFormat="1" ht="18.600000000000001" x14ac:dyDescent="0.35">
      <c r="A275" s="769">
        <v>1</v>
      </c>
      <c r="B275" s="850" t="s">
        <v>2514</v>
      </c>
      <c r="C275" s="1391" t="s">
        <v>2515</v>
      </c>
      <c r="D275" s="859" t="s">
        <v>1838</v>
      </c>
      <c r="E275" s="784">
        <v>180000</v>
      </c>
      <c r="F275" s="784">
        <v>180000</v>
      </c>
      <c r="G275" s="784">
        <v>180000</v>
      </c>
      <c r="H275" s="784">
        <v>180000</v>
      </c>
      <c r="I275" s="784">
        <v>180000</v>
      </c>
      <c r="J275" s="620" t="s">
        <v>783</v>
      </c>
      <c r="K275" s="620" t="s">
        <v>3716</v>
      </c>
      <c r="L275" s="804" t="s">
        <v>1583</v>
      </c>
      <c r="M275" s="777"/>
    </row>
    <row r="276" spans="1:16" s="778" customFormat="1" ht="18.600000000000001" x14ac:dyDescent="0.35">
      <c r="A276" s="771"/>
      <c r="B276" s="852" t="s">
        <v>225</v>
      </c>
      <c r="C276" s="1524" t="s">
        <v>2516</v>
      </c>
      <c r="D276" s="915"/>
      <c r="E276" s="773"/>
      <c r="F276" s="773"/>
      <c r="G276" s="773"/>
      <c r="H276" s="773"/>
      <c r="I276" s="773"/>
      <c r="J276" s="622" t="s">
        <v>732</v>
      </c>
      <c r="K276" s="622" t="s">
        <v>3715</v>
      </c>
      <c r="L276" s="811"/>
      <c r="M276" s="777"/>
      <c r="P276" s="778" t="s">
        <v>225</v>
      </c>
    </row>
    <row r="277" spans="1:16" s="778" customFormat="1" ht="18.600000000000001" x14ac:dyDescent="0.35">
      <c r="A277" s="769">
        <v>2</v>
      </c>
      <c r="B277" s="1528" t="s">
        <v>2517</v>
      </c>
      <c r="C277" s="1391" t="s">
        <v>2515</v>
      </c>
      <c r="D277" s="859" t="s">
        <v>1838</v>
      </c>
      <c r="E277" s="784">
        <v>300000</v>
      </c>
      <c r="F277" s="784">
        <v>300000</v>
      </c>
      <c r="G277" s="784">
        <v>300000</v>
      </c>
      <c r="H277" s="784">
        <v>300000</v>
      </c>
      <c r="I277" s="784">
        <v>300000</v>
      </c>
      <c r="J277" s="620" t="s">
        <v>783</v>
      </c>
      <c r="K277" s="620" t="s">
        <v>3716</v>
      </c>
      <c r="L277" s="804" t="s">
        <v>1583</v>
      </c>
      <c r="M277" s="777"/>
    </row>
    <row r="278" spans="1:16" s="778" customFormat="1" ht="18.600000000000001" x14ac:dyDescent="0.35">
      <c r="A278" s="773"/>
      <c r="B278" s="854" t="s">
        <v>2518</v>
      </c>
      <c r="C278" s="1525" t="s">
        <v>2516</v>
      </c>
      <c r="D278" s="915"/>
      <c r="E278" s="773"/>
      <c r="F278" s="773"/>
      <c r="G278" s="773"/>
      <c r="H278" s="773"/>
      <c r="I278" s="773"/>
      <c r="J278" s="622" t="s">
        <v>732</v>
      </c>
      <c r="K278" s="622" t="s">
        <v>3715</v>
      </c>
      <c r="L278" s="811"/>
      <c r="M278" s="777"/>
    </row>
    <row r="279" spans="1:16" s="778" customFormat="1" ht="18.600000000000001" x14ac:dyDescent="0.35">
      <c r="A279" s="769">
        <v>3</v>
      </c>
      <c r="B279" s="1388" t="s">
        <v>2519</v>
      </c>
      <c r="C279" s="849" t="s">
        <v>2515</v>
      </c>
      <c r="D279" s="859" t="s">
        <v>1838</v>
      </c>
      <c r="E279" s="784">
        <v>170000</v>
      </c>
      <c r="F279" s="784">
        <v>170000</v>
      </c>
      <c r="G279" s="784">
        <v>170000</v>
      </c>
      <c r="H279" s="784">
        <v>170000</v>
      </c>
      <c r="I279" s="784">
        <v>170000</v>
      </c>
      <c r="J279" s="620" t="s">
        <v>783</v>
      </c>
      <c r="K279" s="620" t="s">
        <v>3716</v>
      </c>
      <c r="L279" s="804" t="s">
        <v>1583</v>
      </c>
      <c r="M279" s="777"/>
    </row>
    <row r="280" spans="1:16" s="778" customFormat="1" ht="18.600000000000001" x14ac:dyDescent="0.35">
      <c r="A280" s="773"/>
      <c r="B280" s="852" t="s">
        <v>2520</v>
      </c>
      <c r="C280" s="1526" t="s">
        <v>2516</v>
      </c>
      <c r="D280" s="916"/>
      <c r="E280" s="917"/>
      <c r="F280" s="917"/>
      <c r="G280" s="917"/>
      <c r="H280" s="917"/>
      <c r="I280" s="917"/>
      <c r="J280" s="631" t="s">
        <v>732</v>
      </c>
      <c r="K280" s="622" t="s">
        <v>3715</v>
      </c>
      <c r="L280" s="808"/>
      <c r="M280" s="777"/>
    </row>
    <row r="281" spans="1:16" s="778" customFormat="1" ht="18.600000000000001" x14ac:dyDescent="0.35">
      <c r="A281" s="680">
        <v>4</v>
      </c>
      <c r="B281" s="1086" t="s">
        <v>2996</v>
      </c>
      <c r="C281" s="1072" t="s">
        <v>4078</v>
      </c>
      <c r="D281" s="1071" t="s">
        <v>3697</v>
      </c>
      <c r="E281" s="784" t="s">
        <v>1139</v>
      </c>
      <c r="F281" s="784" t="s">
        <v>1139</v>
      </c>
      <c r="G281" s="784">
        <v>30000</v>
      </c>
      <c r="H281" s="784">
        <v>30000</v>
      </c>
      <c r="I281" s="784">
        <v>30000</v>
      </c>
      <c r="J281" s="1071" t="s">
        <v>772</v>
      </c>
      <c r="K281" s="1072" t="s">
        <v>2999</v>
      </c>
      <c r="L281" s="681" t="s">
        <v>1583</v>
      </c>
      <c r="M281" s="777"/>
    </row>
    <row r="282" spans="1:16" s="778" customFormat="1" ht="18.600000000000001" x14ac:dyDescent="0.35">
      <c r="A282" s="688"/>
      <c r="B282" s="1089" t="s">
        <v>4074</v>
      </c>
      <c r="C282" s="1389" t="s">
        <v>4077</v>
      </c>
      <c r="D282" s="1091" t="s">
        <v>4081</v>
      </c>
      <c r="E282" s="792"/>
      <c r="F282" s="792"/>
      <c r="G282" s="792"/>
      <c r="H282" s="792"/>
      <c r="I282" s="792"/>
      <c r="J282" s="1091" t="s">
        <v>639</v>
      </c>
      <c r="K282" s="1389" t="s">
        <v>3739</v>
      </c>
      <c r="L282" s="1350"/>
      <c r="M282" s="777"/>
    </row>
    <row r="283" spans="1:16" s="778" customFormat="1" ht="18.600000000000001" x14ac:dyDescent="0.35">
      <c r="A283" s="688"/>
      <c r="B283" s="1089" t="s">
        <v>4075</v>
      </c>
      <c r="C283" s="1389" t="s">
        <v>4079</v>
      </c>
      <c r="D283" s="1091" t="s">
        <v>1956</v>
      </c>
      <c r="E283" s="792"/>
      <c r="F283" s="792" t="s">
        <v>225</v>
      </c>
      <c r="G283" s="792"/>
      <c r="H283" s="792"/>
      <c r="I283" s="792"/>
      <c r="J283" s="1650" t="s">
        <v>1811</v>
      </c>
      <c r="K283" s="1649" t="s">
        <v>1956</v>
      </c>
      <c r="L283" s="1350"/>
      <c r="M283" s="777"/>
    </row>
    <row r="284" spans="1:16" s="778" customFormat="1" ht="18.600000000000001" x14ac:dyDescent="0.35">
      <c r="A284" s="694"/>
      <c r="B284" s="1093" t="s">
        <v>4076</v>
      </c>
      <c r="C284" s="1527" t="s">
        <v>4080</v>
      </c>
      <c r="D284" s="1078" t="s">
        <v>4082</v>
      </c>
      <c r="E284" s="917"/>
      <c r="F284" s="917"/>
      <c r="G284" s="917"/>
      <c r="H284" s="917"/>
      <c r="I284" s="917"/>
      <c r="J284" s="1078"/>
      <c r="K284" s="1390"/>
      <c r="L284" s="1080"/>
      <c r="M284" s="777"/>
    </row>
    <row r="285" spans="1:16" s="778" customFormat="1" ht="18.600000000000001" x14ac:dyDescent="0.35">
      <c r="A285" s="688">
        <v>5</v>
      </c>
      <c r="B285" s="1089" t="s">
        <v>4105</v>
      </c>
      <c r="C285" s="1389" t="s">
        <v>4107</v>
      </c>
      <c r="D285" s="1650" t="s">
        <v>4110</v>
      </c>
      <c r="E285" s="792">
        <v>20000</v>
      </c>
      <c r="F285" s="792" t="s">
        <v>1139</v>
      </c>
      <c r="G285" s="792" t="s">
        <v>1139</v>
      </c>
      <c r="H285" s="792" t="s">
        <v>1139</v>
      </c>
      <c r="I285" s="792" t="s">
        <v>1139</v>
      </c>
      <c r="J285" s="1071" t="s">
        <v>772</v>
      </c>
      <c r="K285" s="1072" t="s">
        <v>2999</v>
      </c>
      <c r="L285" s="1350" t="s">
        <v>1583</v>
      </c>
      <c r="M285" s="777"/>
    </row>
    <row r="286" spans="1:16" s="778" customFormat="1" ht="18.600000000000001" x14ac:dyDescent="0.35">
      <c r="A286" s="688"/>
      <c r="B286" s="1089" t="s">
        <v>4106</v>
      </c>
      <c r="C286" s="1651" t="s">
        <v>4108</v>
      </c>
      <c r="D286" s="1650" t="s">
        <v>4111</v>
      </c>
      <c r="E286" s="792"/>
      <c r="F286" s="792"/>
      <c r="G286" s="792"/>
      <c r="H286" s="792"/>
      <c r="I286" s="792"/>
      <c r="J286" s="1091" t="s">
        <v>639</v>
      </c>
      <c r="K286" s="1389" t="s">
        <v>3739</v>
      </c>
      <c r="L286" s="1350"/>
      <c r="M286" s="777"/>
    </row>
    <row r="287" spans="1:16" s="778" customFormat="1" ht="18.600000000000001" x14ac:dyDescent="0.35">
      <c r="A287" s="694"/>
      <c r="B287" s="1093" t="s">
        <v>225</v>
      </c>
      <c r="C287" s="1652" t="s">
        <v>4109</v>
      </c>
      <c r="D287" s="1654" t="s">
        <v>1838</v>
      </c>
      <c r="E287" s="917"/>
      <c r="F287" s="917"/>
      <c r="G287" s="917"/>
      <c r="H287" s="917"/>
      <c r="I287" s="917"/>
      <c r="J287" s="1650" t="s">
        <v>1811</v>
      </c>
      <c r="K287" s="1649" t="s">
        <v>1956</v>
      </c>
      <c r="L287" s="1080"/>
      <c r="M287" s="777"/>
    </row>
    <row r="288" spans="1:16" s="778" customFormat="1" ht="18.600000000000001" x14ac:dyDescent="0.35">
      <c r="A288" s="769">
        <v>6</v>
      </c>
      <c r="B288" s="850" t="s">
        <v>2879</v>
      </c>
      <c r="C288" s="849" t="s">
        <v>2880</v>
      </c>
      <c r="D288" s="859" t="s">
        <v>1838</v>
      </c>
      <c r="E288" s="784">
        <v>75000</v>
      </c>
      <c r="F288" s="784">
        <v>75000</v>
      </c>
      <c r="G288" s="784">
        <v>75000</v>
      </c>
      <c r="H288" s="784">
        <v>75000</v>
      </c>
      <c r="I288" s="784">
        <v>75000</v>
      </c>
      <c r="J288" s="619" t="s">
        <v>783</v>
      </c>
      <c r="K288" s="619" t="s">
        <v>3737</v>
      </c>
      <c r="L288" s="804" t="s">
        <v>1583</v>
      </c>
      <c r="M288" s="777"/>
    </row>
    <row r="289" spans="1:13" s="778" customFormat="1" ht="18.600000000000001" x14ac:dyDescent="0.35">
      <c r="A289" s="771"/>
      <c r="B289" s="854"/>
      <c r="C289" s="1336" t="s">
        <v>2881</v>
      </c>
      <c r="D289" s="915"/>
      <c r="E289" s="792" t="s">
        <v>225</v>
      </c>
      <c r="F289" s="792" t="s">
        <v>225</v>
      </c>
      <c r="G289" s="792" t="s">
        <v>225</v>
      </c>
      <c r="H289" s="792" t="s">
        <v>225</v>
      </c>
      <c r="I289" s="792" t="s">
        <v>225</v>
      </c>
      <c r="J289" s="617" t="s">
        <v>732</v>
      </c>
      <c r="K289" s="617" t="s">
        <v>3738</v>
      </c>
      <c r="L289" s="811"/>
      <c r="M289" s="777"/>
    </row>
    <row r="290" spans="1:13" s="778" customFormat="1" ht="18.600000000000001" x14ac:dyDescent="0.35">
      <c r="A290" s="773"/>
      <c r="B290" s="852"/>
      <c r="C290" s="856" t="s">
        <v>225</v>
      </c>
      <c r="D290" s="916"/>
      <c r="E290" s="917" t="s">
        <v>225</v>
      </c>
      <c r="F290" s="917"/>
      <c r="G290" s="917" t="s">
        <v>225</v>
      </c>
      <c r="H290" s="917"/>
      <c r="I290" s="917"/>
      <c r="J290" s="631" t="s">
        <v>225</v>
      </c>
      <c r="K290" s="631" t="s">
        <v>1003</v>
      </c>
      <c r="L290" s="808"/>
      <c r="M290" s="777"/>
    </row>
    <row r="291" spans="1:13" s="829" customFormat="1" ht="18.600000000000001" x14ac:dyDescent="0.35">
      <c r="A291" s="1299" t="s">
        <v>26</v>
      </c>
      <c r="B291" s="1352" t="s">
        <v>4112</v>
      </c>
      <c r="C291" s="1352" t="s">
        <v>225</v>
      </c>
      <c r="D291" s="1353" t="s">
        <v>225</v>
      </c>
      <c r="E291" s="1300">
        <v>745000</v>
      </c>
      <c r="F291" s="1300">
        <v>7250000</v>
      </c>
      <c r="G291" s="1300">
        <v>755000</v>
      </c>
      <c r="H291" s="1300">
        <v>755000</v>
      </c>
      <c r="I291" s="1300">
        <v>755000</v>
      </c>
      <c r="J291" s="1354"/>
      <c r="K291" s="1354"/>
      <c r="L291" s="1299"/>
      <c r="M291" s="858"/>
    </row>
    <row r="292" spans="1:13" s="816" customFormat="1" ht="18.600000000000001" x14ac:dyDescent="0.35">
      <c r="A292" s="820"/>
      <c r="B292" s="855"/>
      <c r="C292" s="855" t="s">
        <v>225</v>
      </c>
      <c r="D292" s="1022"/>
      <c r="E292" s="1023" t="s">
        <v>225</v>
      </c>
      <c r="F292" s="1023"/>
      <c r="G292" s="1023"/>
      <c r="H292" s="1023"/>
      <c r="I292" s="1023"/>
      <c r="J292" s="666"/>
      <c r="K292" s="666"/>
      <c r="M292" s="807"/>
    </row>
    <row r="293" spans="1:13" s="816" customFormat="1" ht="18.600000000000001" x14ac:dyDescent="0.35">
      <c r="A293" s="820"/>
      <c r="B293" s="855"/>
      <c r="C293" s="855"/>
      <c r="D293" s="1022"/>
      <c r="E293" s="1023" t="s">
        <v>225</v>
      </c>
      <c r="F293" s="1023"/>
      <c r="G293" s="1023"/>
      <c r="H293" s="1023"/>
      <c r="I293" s="1023"/>
      <c r="J293" s="666"/>
      <c r="K293" s="666"/>
      <c r="M293" s="807"/>
    </row>
    <row r="294" spans="1:13" s="816" customFormat="1" ht="18.600000000000001" x14ac:dyDescent="0.35">
      <c r="A294" s="820"/>
      <c r="B294" s="855"/>
      <c r="C294" s="855"/>
      <c r="D294" s="1022"/>
      <c r="E294" s="1023" t="s">
        <v>225</v>
      </c>
      <c r="F294" s="1023"/>
      <c r="G294" s="1023"/>
      <c r="H294" s="1023"/>
      <c r="I294" s="1023"/>
      <c r="J294" s="666"/>
      <c r="K294" s="666"/>
      <c r="L294" s="1601" t="s">
        <v>225</v>
      </c>
      <c r="M294" s="807"/>
    </row>
    <row r="295" spans="1:13" s="816" customFormat="1" ht="18.600000000000001" x14ac:dyDescent="0.35">
      <c r="A295" s="820"/>
      <c r="B295" s="855"/>
      <c r="C295" s="855"/>
      <c r="D295" s="1022"/>
      <c r="E295" s="1023" t="s">
        <v>225</v>
      </c>
      <c r="F295" s="1023"/>
      <c r="G295" s="1023"/>
      <c r="H295" s="1023"/>
      <c r="I295" s="1023"/>
      <c r="J295" s="666"/>
      <c r="K295" s="666"/>
      <c r="M295" s="807"/>
    </row>
    <row r="296" spans="1:13" s="816" customFormat="1" ht="18.600000000000001" x14ac:dyDescent="0.35">
      <c r="A296" s="820"/>
      <c r="B296" s="855"/>
      <c r="C296" s="855"/>
      <c r="D296" s="1022"/>
      <c r="E296" s="1023"/>
      <c r="F296" s="1023"/>
      <c r="G296" s="1023"/>
      <c r="H296" s="1023"/>
      <c r="I296" s="1023"/>
      <c r="J296" s="666"/>
      <c r="K296" s="666"/>
      <c r="L296" s="1601">
        <v>79</v>
      </c>
      <c r="M296" s="807"/>
    </row>
    <row r="297" spans="1:13" s="816" customFormat="1" ht="18.600000000000001" x14ac:dyDescent="0.35">
      <c r="A297" s="820"/>
      <c r="B297" s="855"/>
      <c r="C297" s="855"/>
      <c r="D297" s="1022"/>
      <c r="E297" s="1023"/>
      <c r="F297" s="1023"/>
      <c r="G297" s="1023"/>
      <c r="H297" s="1023"/>
      <c r="I297" s="1023"/>
      <c r="J297" s="666"/>
      <c r="K297" s="666"/>
      <c r="M297" s="807"/>
    </row>
    <row r="298" spans="1:13" s="816" customFormat="1" ht="18.600000000000001" x14ac:dyDescent="0.35">
      <c r="A298" s="820"/>
      <c r="B298" s="855"/>
      <c r="C298" s="855"/>
      <c r="D298" s="1022"/>
      <c r="E298" s="1023"/>
      <c r="F298" s="1023"/>
      <c r="G298" s="1023"/>
      <c r="H298" s="1023"/>
      <c r="I298" s="1023"/>
      <c r="J298" s="666"/>
      <c r="K298" s="666"/>
      <c r="M298" s="807"/>
    </row>
    <row r="299" spans="1:13" x14ac:dyDescent="0.4">
      <c r="A299" s="885"/>
      <c r="B299" s="748" t="s">
        <v>2546</v>
      </c>
    </row>
    <row r="300" spans="1:13" x14ac:dyDescent="0.4">
      <c r="A300" s="1315"/>
      <c r="B300" s="1316"/>
      <c r="C300" s="1316"/>
      <c r="D300" s="1317" t="s">
        <v>396</v>
      </c>
      <c r="E300" s="1843"/>
      <c r="F300" s="1844"/>
      <c r="G300" s="1844"/>
      <c r="H300" s="1844"/>
      <c r="I300" s="1845"/>
      <c r="J300" s="1317" t="s">
        <v>399</v>
      </c>
      <c r="K300" s="1317" t="s">
        <v>401</v>
      </c>
      <c r="L300" s="1318" t="s">
        <v>403</v>
      </c>
    </row>
    <row r="301" spans="1:13" x14ac:dyDescent="0.4">
      <c r="A301" s="1319" t="s">
        <v>394</v>
      </c>
      <c r="B301" s="1319" t="s">
        <v>129</v>
      </c>
      <c r="C301" s="1319" t="s">
        <v>395</v>
      </c>
      <c r="D301" s="1320" t="s">
        <v>404</v>
      </c>
      <c r="E301" s="1317">
        <v>2561</v>
      </c>
      <c r="F301" s="1317">
        <v>2562</v>
      </c>
      <c r="G301" s="1317">
        <v>2563</v>
      </c>
      <c r="H301" s="1317">
        <v>2564</v>
      </c>
      <c r="I301" s="1317">
        <v>2565</v>
      </c>
      <c r="J301" s="1319" t="s">
        <v>400</v>
      </c>
      <c r="K301" s="1319" t="s">
        <v>402</v>
      </c>
      <c r="L301" s="1320" t="s">
        <v>482</v>
      </c>
    </row>
    <row r="302" spans="1:13" x14ac:dyDescent="0.4">
      <c r="A302" s="1321"/>
      <c r="B302" s="1321"/>
      <c r="C302" s="1321"/>
      <c r="D302" s="1321" t="s">
        <v>405</v>
      </c>
      <c r="E302" s="1321" t="s">
        <v>398</v>
      </c>
      <c r="F302" s="1321" t="s">
        <v>398</v>
      </c>
      <c r="G302" s="1321" t="s">
        <v>398</v>
      </c>
      <c r="H302" s="1321" t="s">
        <v>398</v>
      </c>
      <c r="I302" s="1321" t="s">
        <v>398</v>
      </c>
      <c r="J302" s="1321"/>
      <c r="K302" s="1321"/>
      <c r="L302" s="1320" t="s">
        <v>483</v>
      </c>
    </row>
    <row r="303" spans="1:13" s="778" customFormat="1" ht="18.600000000000001" x14ac:dyDescent="0.35">
      <c r="A303" s="769">
        <v>1</v>
      </c>
      <c r="B303" s="850" t="s">
        <v>2547</v>
      </c>
      <c r="C303" s="1391" t="s">
        <v>2548</v>
      </c>
      <c r="D303" s="859" t="s">
        <v>2550</v>
      </c>
      <c r="E303" s="639">
        <v>11000000</v>
      </c>
      <c r="F303" s="639">
        <v>12000000</v>
      </c>
      <c r="G303" s="639">
        <v>12000000</v>
      </c>
      <c r="H303" s="639">
        <v>12000000</v>
      </c>
      <c r="I303" s="639">
        <v>12000000</v>
      </c>
      <c r="J303" s="619" t="s">
        <v>2555</v>
      </c>
      <c r="K303" s="780" t="s">
        <v>4182</v>
      </c>
      <c r="L303" s="804" t="s">
        <v>1583</v>
      </c>
      <c r="M303" s="777"/>
    </row>
    <row r="304" spans="1:13" s="778" customFormat="1" ht="18.600000000000001" x14ac:dyDescent="0.35">
      <c r="A304" s="771"/>
      <c r="B304" s="852" t="s">
        <v>225</v>
      </c>
      <c r="C304" s="853" t="s">
        <v>2549</v>
      </c>
      <c r="D304" s="854" t="s">
        <v>2551</v>
      </c>
      <c r="E304" s="773"/>
      <c r="F304" s="773"/>
      <c r="G304" s="773"/>
      <c r="H304" s="773"/>
      <c r="I304" s="773"/>
      <c r="J304" s="631" t="s">
        <v>732</v>
      </c>
      <c r="K304" s="618" t="s">
        <v>2556</v>
      </c>
      <c r="L304" s="811"/>
      <c r="M304" s="777"/>
    </row>
    <row r="305" spans="1:13" s="778" customFormat="1" ht="18.600000000000001" x14ac:dyDescent="0.35">
      <c r="A305" s="769">
        <v>2</v>
      </c>
      <c r="B305" s="850" t="s">
        <v>2552</v>
      </c>
      <c r="C305" s="1391" t="s">
        <v>2548</v>
      </c>
      <c r="D305" s="859" t="s">
        <v>2550</v>
      </c>
      <c r="E305" s="626">
        <v>2000000</v>
      </c>
      <c r="F305" s="626">
        <v>2000000</v>
      </c>
      <c r="G305" s="626">
        <v>2000000</v>
      </c>
      <c r="H305" s="626">
        <v>2000000</v>
      </c>
      <c r="I305" s="626">
        <v>2000000</v>
      </c>
      <c r="J305" s="619" t="s">
        <v>2557</v>
      </c>
      <c r="K305" s="619" t="s">
        <v>2558</v>
      </c>
      <c r="L305" s="804" t="s">
        <v>1583</v>
      </c>
      <c r="M305" s="777"/>
    </row>
    <row r="306" spans="1:13" s="778" customFormat="1" ht="18.600000000000001" x14ac:dyDescent="0.35">
      <c r="A306" s="773"/>
      <c r="B306" s="854"/>
      <c r="C306" s="914" t="s">
        <v>2553</v>
      </c>
      <c r="D306" s="854" t="s">
        <v>2554</v>
      </c>
      <c r="E306" s="773"/>
      <c r="F306" s="773"/>
      <c r="G306" s="773"/>
      <c r="H306" s="773"/>
      <c r="I306" s="773"/>
      <c r="J306" s="631" t="s">
        <v>732</v>
      </c>
      <c r="K306" s="618" t="s">
        <v>2556</v>
      </c>
      <c r="L306" s="811"/>
      <c r="M306" s="777"/>
    </row>
    <row r="307" spans="1:13" s="778" customFormat="1" ht="18.600000000000001" x14ac:dyDescent="0.35">
      <c r="A307" s="769">
        <v>3</v>
      </c>
      <c r="B307" s="850" t="s">
        <v>2559</v>
      </c>
      <c r="C307" s="849" t="s">
        <v>2548</v>
      </c>
      <c r="D307" s="859" t="s">
        <v>2550</v>
      </c>
      <c r="E307" s="784">
        <v>110000</v>
      </c>
      <c r="F307" s="784">
        <v>110000</v>
      </c>
      <c r="G307" s="784">
        <v>110000</v>
      </c>
      <c r="H307" s="784">
        <v>110000</v>
      </c>
      <c r="I307" s="784">
        <v>110000</v>
      </c>
      <c r="J307" s="619" t="s">
        <v>2562</v>
      </c>
      <c r="K307" s="619" t="s">
        <v>3740</v>
      </c>
      <c r="L307" s="804" t="s">
        <v>1583</v>
      </c>
      <c r="M307" s="777"/>
    </row>
    <row r="308" spans="1:13" s="778" customFormat="1" ht="18.600000000000001" x14ac:dyDescent="0.35">
      <c r="A308" s="773"/>
      <c r="B308" s="852" t="s">
        <v>225</v>
      </c>
      <c r="C308" s="852" t="s">
        <v>2560</v>
      </c>
      <c r="D308" s="916" t="s">
        <v>2561</v>
      </c>
      <c r="E308" s="917"/>
      <c r="F308" s="917"/>
      <c r="G308" s="917"/>
      <c r="H308" s="917"/>
      <c r="I308" s="917"/>
      <c r="J308" s="631" t="s">
        <v>732</v>
      </c>
      <c r="K308" s="631" t="s">
        <v>3741</v>
      </c>
      <c r="L308" s="808"/>
      <c r="M308" s="777"/>
    </row>
    <row r="309" spans="1:13" s="778" customFormat="1" ht="18.600000000000001" x14ac:dyDescent="0.35">
      <c r="A309" s="769">
        <v>4</v>
      </c>
      <c r="B309" s="1388" t="s">
        <v>2563</v>
      </c>
      <c r="C309" s="850" t="s">
        <v>2564</v>
      </c>
      <c r="D309" s="859" t="s">
        <v>2566</v>
      </c>
      <c r="E309" s="784">
        <v>300000</v>
      </c>
      <c r="F309" s="784">
        <v>300000</v>
      </c>
      <c r="G309" s="784">
        <v>300000</v>
      </c>
      <c r="H309" s="784">
        <v>300000</v>
      </c>
      <c r="I309" s="784">
        <v>300000</v>
      </c>
      <c r="J309" s="619" t="s">
        <v>775</v>
      </c>
      <c r="K309" s="619" t="s">
        <v>2571</v>
      </c>
      <c r="L309" s="804" t="s">
        <v>1583</v>
      </c>
      <c r="M309" s="777"/>
    </row>
    <row r="310" spans="1:13" s="778" customFormat="1" ht="18.600000000000001" x14ac:dyDescent="0.35">
      <c r="A310" s="771"/>
      <c r="B310" s="854" t="s">
        <v>2574</v>
      </c>
      <c r="C310" s="854" t="s">
        <v>2565</v>
      </c>
      <c r="D310" s="915" t="s">
        <v>2567</v>
      </c>
      <c r="E310" s="792"/>
      <c r="F310" s="792"/>
      <c r="G310" s="792"/>
      <c r="H310" s="792"/>
      <c r="I310" s="792"/>
      <c r="J310" s="617" t="s">
        <v>2569</v>
      </c>
      <c r="K310" s="617" t="s">
        <v>2572</v>
      </c>
      <c r="L310" s="811"/>
      <c r="M310" s="777"/>
    </row>
    <row r="311" spans="1:13" s="778" customFormat="1" ht="18.600000000000001" x14ac:dyDescent="0.35">
      <c r="A311" s="771"/>
      <c r="B311" s="854"/>
      <c r="C311" s="854" t="s">
        <v>1003</v>
      </c>
      <c r="D311" s="915" t="s">
        <v>1838</v>
      </c>
      <c r="E311" s="792"/>
      <c r="F311" s="792"/>
      <c r="G311" s="792"/>
      <c r="H311" s="792"/>
      <c r="I311" s="792"/>
      <c r="J311" s="617" t="s">
        <v>2570</v>
      </c>
      <c r="K311" s="617" t="s">
        <v>2573</v>
      </c>
      <c r="L311" s="811"/>
      <c r="M311" s="777"/>
    </row>
    <row r="312" spans="1:13" s="778" customFormat="1" ht="18.600000000000001" x14ac:dyDescent="0.35">
      <c r="A312" s="773"/>
      <c r="B312" s="852"/>
      <c r="C312" s="852"/>
      <c r="D312" s="916"/>
      <c r="E312" s="917"/>
      <c r="F312" s="917"/>
      <c r="G312" s="917"/>
      <c r="H312" s="917"/>
      <c r="I312" s="917"/>
      <c r="J312" s="631"/>
      <c r="K312" s="631"/>
      <c r="L312" s="808"/>
      <c r="M312" s="777"/>
    </row>
    <row r="313" spans="1:13" s="778" customFormat="1" ht="18.600000000000001" x14ac:dyDescent="0.35">
      <c r="A313" s="769">
        <v>5</v>
      </c>
      <c r="B313" s="850" t="s">
        <v>3742</v>
      </c>
      <c r="C313" s="849" t="s">
        <v>2575</v>
      </c>
      <c r="D313" s="859" t="s">
        <v>2578</v>
      </c>
      <c r="E313" s="784">
        <v>100000</v>
      </c>
      <c r="F313" s="784">
        <v>100000</v>
      </c>
      <c r="G313" s="784">
        <v>100000</v>
      </c>
      <c r="H313" s="784">
        <v>100000</v>
      </c>
      <c r="I313" s="784">
        <v>100000</v>
      </c>
      <c r="J313" s="619" t="s">
        <v>775</v>
      </c>
      <c r="K313" s="620" t="s">
        <v>2579</v>
      </c>
      <c r="L313" s="804" t="s">
        <v>1583</v>
      </c>
      <c r="M313" s="777"/>
    </row>
    <row r="314" spans="1:13" s="778" customFormat="1" ht="18.600000000000001" x14ac:dyDescent="0.35">
      <c r="A314" s="771"/>
      <c r="B314" s="854" t="s">
        <v>3663</v>
      </c>
      <c r="C314" s="1336" t="s">
        <v>2576</v>
      </c>
      <c r="D314" s="915" t="s">
        <v>1838</v>
      </c>
      <c r="E314" s="1355" t="s">
        <v>225</v>
      </c>
      <c r="F314" s="1355" t="s">
        <v>225</v>
      </c>
      <c r="G314" s="792"/>
      <c r="H314" s="792"/>
      <c r="I314" s="792"/>
      <c r="J314" s="617" t="s">
        <v>2568</v>
      </c>
      <c r="K314" s="617" t="s">
        <v>2580</v>
      </c>
      <c r="L314" s="811"/>
      <c r="M314" s="777"/>
    </row>
    <row r="315" spans="1:13" s="778" customFormat="1" ht="18.600000000000001" x14ac:dyDescent="0.35">
      <c r="A315" s="771"/>
      <c r="B315" s="854"/>
      <c r="C315" s="1336" t="s">
        <v>2577</v>
      </c>
      <c r="D315" s="915"/>
      <c r="E315" s="819" t="s">
        <v>225</v>
      </c>
      <c r="F315" s="792"/>
      <c r="G315" s="792"/>
      <c r="H315" s="792"/>
      <c r="I315" s="792"/>
      <c r="J315" s="617" t="s">
        <v>2570</v>
      </c>
      <c r="K315" s="617"/>
      <c r="L315" s="811"/>
      <c r="M315" s="777"/>
    </row>
    <row r="316" spans="1:13" s="778" customFormat="1" ht="18.600000000000001" x14ac:dyDescent="0.35">
      <c r="A316" s="773"/>
      <c r="B316" s="852"/>
      <c r="C316" s="852"/>
      <c r="D316" s="916"/>
      <c r="E316" s="1577" t="s">
        <v>225</v>
      </c>
      <c r="F316" s="917"/>
      <c r="G316" s="917"/>
      <c r="H316" s="917"/>
      <c r="I316" s="917"/>
      <c r="J316" s="631"/>
      <c r="K316" s="631" t="s">
        <v>225</v>
      </c>
      <c r="L316" s="808"/>
      <c r="M316" s="777"/>
    </row>
    <row r="317" spans="1:13" s="918" customFormat="1" ht="18.600000000000001" x14ac:dyDescent="0.35">
      <c r="A317" s="1299" t="s">
        <v>26</v>
      </c>
      <c r="B317" s="1352" t="s">
        <v>1930</v>
      </c>
      <c r="C317" s="1356" t="s">
        <v>225</v>
      </c>
      <c r="D317" s="1352" t="s">
        <v>225</v>
      </c>
      <c r="E317" s="1357">
        <v>13510000</v>
      </c>
      <c r="F317" s="1357">
        <v>13510000</v>
      </c>
      <c r="G317" s="1357">
        <v>13510000</v>
      </c>
      <c r="H317" s="1357">
        <v>13510000</v>
      </c>
      <c r="I317" s="1357">
        <v>13510000</v>
      </c>
      <c r="J317" s="1354"/>
      <c r="K317" s="1354"/>
      <c r="L317" s="1358"/>
    </row>
    <row r="318" spans="1:13" s="816" customFormat="1" ht="18.600000000000001" x14ac:dyDescent="0.35">
      <c r="A318" s="820"/>
      <c r="B318" s="855"/>
      <c r="C318" s="855"/>
      <c r="D318" s="1022"/>
      <c r="E318" s="1023"/>
      <c r="F318" s="1023"/>
      <c r="G318" s="1023"/>
      <c r="H318" s="1023"/>
      <c r="I318" s="1023"/>
      <c r="J318" s="666"/>
      <c r="K318" s="666"/>
      <c r="M318" s="807"/>
    </row>
    <row r="319" spans="1:13" s="816" customFormat="1" ht="18.600000000000001" x14ac:dyDescent="0.35">
      <c r="A319" s="820"/>
      <c r="B319" s="855"/>
      <c r="C319" s="855"/>
      <c r="D319" s="1022"/>
      <c r="E319" s="1023"/>
      <c r="F319" s="1023"/>
      <c r="G319" s="1023"/>
      <c r="H319" s="1023"/>
      <c r="I319" s="1023"/>
      <c r="J319" s="666"/>
      <c r="K319" s="666"/>
      <c r="M319" s="807"/>
    </row>
    <row r="320" spans="1:13" s="816" customFormat="1" ht="18.600000000000001" x14ac:dyDescent="0.35">
      <c r="A320" s="820"/>
      <c r="B320" s="855"/>
      <c r="C320" s="855"/>
      <c r="D320" s="1022"/>
      <c r="E320" s="1023"/>
      <c r="F320" s="1023"/>
      <c r="G320" s="1023"/>
      <c r="H320" s="1023"/>
      <c r="I320" s="1023"/>
      <c r="J320" s="666"/>
      <c r="K320" s="666"/>
      <c r="M320" s="807"/>
    </row>
    <row r="321" spans="1:13" s="816" customFormat="1" ht="18.600000000000001" x14ac:dyDescent="0.35">
      <c r="A321" s="820"/>
      <c r="B321" s="855"/>
      <c r="C321" s="855"/>
      <c r="D321" s="1022"/>
      <c r="E321" s="1023"/>
      <c r="F321" s="1023"/>
      <c r="G321" s="1023"/>
      <c r="H321" s="1023"/>
      <c r="I321" s="1023"/>
      <c r="J321" s="666"/>
      <c r="K321" s="666"/>
      <c r="M321" s="807"/>
    </row>
    <row r="322" spans="1:13" s="816" customFormat="1" ht="18.600000000000001" x14ac:dyDescent="0.35">
      <c r="A322" s="820"/>
      <c r="B322" s="855"/>
      <c r="C322" s="855"/>
      <c r="D322" s="1022"/>
      <c r="E322" s="1023"/>
      <c r="F322" s="1023"/>
      <c r="G322" s="1023"/>
      <c r="H322" s="1023"/>
      <c r="I322" s="1023"/>
      <c r="J322" s="666"/>
      <c r="K322" s="666"/>
      <c r="M322" s="807"/>
    </row>
    <row r="323" spans="1:13" s="816" customFormat="1" ht="18.600000000000001" x14ac:dyDescent="0.35">
      <c r="A323" s="820"/>
      <c r="B323" s="855"/>
      <c r="C323" s="855"/>
      <c r="D323" s="1022"/>
      <c r="E323" s="1023"/>
      <c r="F323" s="1023"/>
      <c r="G323" s="1023"/>
      <c r="H323" s="1023"/>
      <c r="I323" s="1023"/>
      <c r="J323" s="666"/>
      <c r="K323" s="666"/>
      <c r="L323" s="1601">
        <v>80</v>
      </c>
      <c r="M323" s="807"/>
    </row>
    <row r="324" spans="1:13" s="816" customFormat="1" ht="18.600000000000001" x14ac:dyDescent="0.35">
      <c r="A324" s="820"/>
      <c r="B324" s="855"/>
      <c r="C324" s="855"/>
      <c r="D324" s="1022"/>
      <c r="E324" s="1023"/>
      <c r="F324" s="1023"/>
      <c r="G324" s="1023"/>
      <c r="H324" s="1023"/>
      <c r="I324" s="1023"/>
      <c r="J324" s="666"/>
      <c r="K324" s="666"/>
      <c r="M324" s="807"/>
    </row>
    <row r="325" spans="1:13" s="816" customFormat="1" ht="18.600000000000001" x14ac:dyDescent="0.35">
      <c r="A325" s="820"/>
      <c r="B325" s="855"/>
      <c r="C325" s="855"/>
      <c r="D325" s="1022"/>
      <c r="E325" s="1023"/>
      <c r="F325" s="1023"/>
      <c r="G325" s="1023"/>
      <c r="H325" s="1023"/>
      <c r="I325" s="1023"/>
      <c r="J325" s="666"/>
      <c r="K325" s="666"/>
      <c r="M325" s="807"/>
    </row>
    <row r="326" spans="1:13" s="816" customFormat="1" ht="18.600000000000001" x14ac:dyDescent="0.35">
      <c r="A326" s="820"/>
      <c r="B326" s="855"/>
      <c r="C326" s="855"/>
      <c r="D326" s="1022"/>
      <c r="E326" s="1023"/>
      <c r="F326" s="1023"/>
      <c r="G326" s="1023"/>
      <c r="H326" s="1023"/>
      <c r="I326" s="1023"/>
      <c r="J326" s="666"/>
      <c r="K326" s="666"/>
      <c r="M326" s="807"/>
    </row>
    <row r="327" spans="1:13" s="816" customFormat="1" ht="18.600000000000001" x14ac:dyDescent="0.35">
      <c r="A327" s="820"/>
      <c r="B327" s="855"/>
      <c r="C327" s="855"/>
      <c r="D327" s="1022"/>
      <c r="E327" s="1023"/>
      <c r="F327" s="1023"/>
      <c r="G327" s="1023"/>
      <c r="H327" s="1023"/>
      <c r="I327" s="1023"/>
      <c r="J327" s="666"/>
      <c r="K327" s="666"/>
      <c r="M327" s="807"/>
    </row>
    <row r="328" spans="1:13" s="816" customFormat="1" ht="18.600000000000001" x14ac:dyDescent="0.35">
      <c r="A328" s="820"/>
      <c r="B328" s="855"/>
      <c r="C328" s="855"/>
      <c r="D328" s="1022"/>
      <c r="E328" s="1023"/>
      <c r="F328" s="1023"/>
      <c r="G328" s="1023"/>
      <c r="H328" s="1023"/>
      <c r="I328" s="1023"/>
      <c r="J328" s="666"/>
      <c r="K328" s="666"/>
      <c r="M328" s="807"/>
    </row>
    <row r="329" spans="1:13" s="816" customFormat="1" ht="18.600000000000001" x14ac:dyDescent="0.35">
      <c r="A329" s="820"/>
      <c r="B329" s="855"/>
      <c r="C329" s="855"/>
      <c r="D329" s="1022"/>
      <c r="E329" s="1023"/>
      <c r="F329" s="1023"/>
      <c r="G329" s="1023"/>
      <c r="H329" s="1023"/>
      <c r="I329" s="1023"/>
      <c r="J329" s="666"/>
      <c r="K329" s="666"/>
      <c r="M329" s="807"/>
    </row>
    <row r="330" spans="1:13" s="816" customFormat="1" ht="18.600000000000001" x14ac:dyDescent="0.35">
      <c r="A330" s="820"/>
      <c r="B330" s="855"/>
      <c r="C330" s="855"/>
      <c r="D330" s="1022"/>
      <c r="E330" s="1023"/>
      <c r="F330" s="1023"/>
      <c r="G330" s="1023"/>
      <c r="H330" s="1023"/>
      <c r="I330" s="1023"/>
      <c r="J330" s="666"/>
      <c r="K330" s="666"/>
      <c r="M330" s="807"/>
    </row>
    <row r="331" spans="1:13" s="816" customFormat="1" ht="18.600000000000001" x14ac:dyDescent="0.35">
      <c r="A331" s="820"/>
      <c r="B331" s="855"/>
      <c r="C331" s="855"/>
      <c r="D331" s="1022"/>
      <c r="E331" s="1023"/>
      <c r="F331" s="1023"/>
      <c r="G331" s="1023"/>
      <c r="H331" s="1023"/>
      <c r="I331" s="1023"/>
      <c r="J331" s="666"/>
      <c r="K331" s="666"/>
      <c r="M331" s="807"/>
    </row>
    <row r="332" spans="1:13" s="816" customFormat="1" ht="18.600000000000001" x14ac:dyDescent="0.35">
      <c r="A332" s="820"/>
      <c r="B332" s="855"/>
      <c r="C332" s="855"/>
      <c r="D332" s="1022"/>
      <c r="E332" s="1023"/>
      <c r="F332" s="1023"/>
      <c r="G332" s="1023"/>
      <c r="H332" s="1023"/>
      <c r="I332" s="1023"/>
      <c r="J332" s="666"/>
      <c r="K332" s="666"/>
      <c r="M332" s="807"/>
    </row>
    <row r="333" spans="1:13" s="816" customFormat="1" ht="18.600000000000001" x14ac:dyDescent="0.35">
      <c r="A333" s="820"/>
      <c r="B333" s="855"/>
      <c r="C333" s="855"/>
      <c r="D333" s="1022"/>
      <c r="E333" s="1023"/>
      <c r="F333" s="1023"/>
      <c r="G333" s="1023"/>
      <c r="H333" s="1023"/>
      <c r="I333" s="1023"/>
      <c r="J333" s="666"/>
      <c r="K333" s="666"/>
      <c r="M333" s="807"/>
    </row>
    <row r="334" spans="1:13" s="816" customFormat="1" ht="18.600000000000001" x14ac:dyDescent="0.35">
      <c r="A334" s="820"/>
      <c r="B334" s="855"/>
      <c r="C334" s="855"/>
      <c r="D334" s="1022"/>
      <c r="E334" s="1023"/>
      <c r="F334" s="1023"/>
      <c r="G334" s="1023"/>
      <c r="H334" s="1023"/>
      <c r="I334" s="1023"/>
      <c r="J334" s="666"/>
      <c r="K334" s="666"/>
      <c r="M334" s="807"/>
    </row>
    <row r="335" spans="1:13" s="816" customFormat="1" ht="19.5" customHeight="1" x14ac:dyDescent="0.35">
      <c r="A335" s="820"/>
      <c r="B335" s="855"/>
      <c r="C335" s="855"/>
      <c r="D335" s="855"/>
      <c r="E335" s="820"/>
      <c r="F335" s="820"/>
      <c r="G335" s="820"/>
      <c r="H335" s="820"/>
      <c r="I335" s="820"/>
      <c r="J335" s="666"/>
      <c r="K335" s="662"/>
      <c r="M335" s="807"/>
    </row>
    <row r="336" spans="1:13" s="778" customFormat="1" ht="19.5" customHeight="1" x14ac:dyDescent="0.35">
      <c r="A336" s="820"/>
      <c r="B336" s="855"/>
      <c r="C336" s="855"/>
      <c r="D336" s="855"/>
      <c r="E336" s="820"/>
      <c r="F336" s="820"/>
      <c r="G336" s="820"/>
      <c r="H336" s="820"/>
      <c r="I336" s="820"/>
      <c r="J336" s="666"/>
      <c r="K336" s="662"/>
      <c r="L336" s="816"/>
      <c r="M336" s="777"/>
    </row>
    <row r="337" spans="1:13" s="778" customFormat="1" ht="19.5" customHeight="1" x14ac:dyDescent="0.35">
      <c r="A337" s="820"/>
      <c r="B337" s="855"/>
      <c r="C337" s="855"/>
      <c r="D337" s="855"/>
      <c r="E337" s="820"/>
      <c r="F337" s="820"/>
      <c r="G337" s="820"/>
      <c r="H337" s="820"/>
      <c r="I337" s="820"/>
      <c r="J337" s="666"/>
      <c r="K337" s="662"/>
      <c r="L337" s="816"/>
      <c r="M337" s="777"/>
    </row>
    <row r="338" spans="1:13" x14ac:dyDescent="0.4">
      <c r="B338" s="606" t="s">
        <v>225</v>
      </c>
    </row>
  </sheetData>
  <mergeCells count="16">
    <mergeCell ref="E300:I300"/>
    <mergeCell ref="E58:I58"/>
    <mergeCell ref="K1:L1"/>
    <mergeCell ref="E218:I218"/>
    <mergeCell ref="E272:I272"/>
    <mergeCell ref="A2:L2"/>
    <mergeCell ref="A3:L3"/>
    <mergeCell ref="A4:L4"/>
    <mergeCell ref="E115:I115"/>
    <mergeCell ref="E9:I9"/>
    <mergeCell ref="E138:I138"/>
    <mergeCell ref="E82:I82"/>
    <mergeCell ref="E27:I27"/>
    <mergeCell ref="E163:I163"/>
    <mergeCell ref="E190:I190"/>
    <mergeCell ref="E244:I244"/>
  </mergeCells>
  <pageMargins left="7.874015748031496E-2" right="7.874015748031496E-2" top="0.74803149606299213" bottom="7.874015748031496E-2" header="0.31496062992125984" footer="0.31496062992125984"/>
  <pageSetup paperSize="9" orientation="landscape" horizontalDpi="4294967293" verticalDpi="4294967293" r:id="rId1"/>
  <colBreaks count="1" manualBreakCount="1">
    <brk id="19" max="28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view="pageBreakPreview" zoomScale="120" zoomScaleNormal="166" zoomScaleSheetLayoutView="120" workbookViewId="0">
      <selection activeCell="K6" sqref="K6"/>
    </sheetView>
  </sheetViews>
  <sheetFormatPr defaultRowHeight="13.8" x14ac:dyDescent="0.25"/>
  <cols>
    <col min="1" max="1" width="3" style="928" customWidth="1"/>
    <col min="2" max="2" width="23" customWidth="1"/>
    <col min="3" max="3" width="20" customWidth="1"/>
    <col min="4" max="4" width="12.69921875" customWidth="1"/>
    <col min="5" max="5" width="8.19921875" customWidth="1"/>
    <col min="6" max="6" width="8.8984375" customWidth="1"/>
    <col min="7" max="7" width="9.19921875" customWidth="1"/>
    <col min="8" max="8" width="8.19921875" style="47" customWidth="1"/>
    <col min="9" max="9" width="8.5" customWidth="1"/>
    <col min="10" max="10" width="10.59765625" customWidth="1"/>
    <col min="11" max="11" width="13.09765625" customWidth="1"/>
    <col min="12" max="12" width="8.09765625" customWidth="1"/>
  </cols>
  <sheetData>
    <row r="1" spans="1:12" ht="18" x14ac:dyDescent="0.35">
      <c r="A1" s="884" t="s">
        <v>3721</v>
      </c>
      <c r="B1" s="745"/>
      <c r="C1" s="745"/>
      <c r="D1" s="745"/>
      <c r="E1" s="745"/>
      <c r="F1" s="745"/>
      <c r="G1" s="745"/>
      <c r="H1" s="745"/>
      <c r="I1" s="745"/>
      <c r="J1" s="745"/>
      <c r="K1" s="1855" t="s">
        <v>3223</v>
      </c>
      <c r="L1" s="1856"/>
    </row>
    <row r="2" spans="1:12" ht="18" x14ac:dyDescent="0.35">
      <c r="A2" s="1857" t="s">
        <v>390</v>
      </c>
      <c r="B2" s="1857"/>
      <c r="C2" s="1857"/>
      <c r="D2" s="1857"/>
      <c r="E2" s="1857"/>
      <c r="F2" s="1857"/>
      <c r="G2" s="1857"/>
      <c r="H2" s="1857"/>
      <c r="I2" s="1857"/>
      <c r="J2" s="1857"/>
      <c r="K2" s="1857"/>
      <c r="L2" s="1857"/>
    </row>
    <row r="3" spans="1:12" ht="18" x14ac:dyDescent="0.35">
      <c r="A3" s="1857" t="s">
        <v>4277</v>
      </c>
      <c r="B3" s="1857"/>
      <c r="C3" s="1857"/>
      <c r="D3" s="1857"/>
      <c r="E3" s="1857"/>
      <c r="F3" s="1857"/>
      <c r="G3" s="1857"/>
      <c r="H3" s="1857"/>
      <c r="I3" s="1857"/>
      <c r="J3" s="1857"/>
      <c r="K3" s="1857"/>
      <c r="L3" s="1857"/>
    </row>
    <row r="4" spans="1:12" ht="18" x14ac:dyDescent="0.35">
      <c r="A4" s="1857" t="s">
        <v>1775</v>
      </c>
      <c r="B4" s="1857"/>
      <c r="C4" s="1857"/>
      <c r="D4" s="1857"/>
      <c r="E4" s="1857"/>
      <c r="F4" s="1857"/>
      <c r="G4" s="1857"/>
      <c r="H4" s="1857"/>
      <c r="I4" s="1857"/>
      <c r="J4" s="1857"/>
      <c r="K4" s="1857"/>
      <c r="L4" s="1857"/>
    </row>
    <row r="5" spans="1:12" ht="18" x14ac:dyDescent="0.35">
      <c r="A5" s="884" t="s">
        <v>4312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</row>
    <row r="6" spans="1:12" ht="18" x14ac:dyDescent="0.35">
      <c r="A6" s="884" t="s">
        <v>2645</v>
      </c>
      <c r="B6" s="678"/>
      <c r="C6" s="678"/>
      <c r="D6" s="678"/>
      <c r="E6" s="678"/>
      <c r="F6" s="678"/>
      <c r="G6" s="678"/>
      <c r="H6" s="678"/>
      <c r="I6" s="678" t="s">
        <v>225</v>
      </c>
      <c r="J6" s="678" t="s">
        <v>225</v>
      </c>
      <c r="K6" s="678"/>
      <c r="L6" s="678"/>
    </row>
    <row r="7" spans="1:12" ht="18" x14ac:dyDescent="0.35">
      <c r="A7" s="884" t="s">
        <v>2646</v>
      </c>
      <c r="B7" s="678"/>
      <c r="C7" s="678"/>
      <c r="D7" s="678"/>
      <c r="E7" s="678"/>
      <c r="F7" s="678"/>
      <c r="G7" s="678" t="s">
        <v>225</v>
      </c>
      <c r="H7" s="678"/>
      <c r="I7" s="678"/>
      <c r="J7" s="678"/>
      <c r="K7" s="678"/>
      <c r="L7" s="678"/>
    </row>
    <row r="8" spans="1:12" ht="18" x14ac:dyDescent="0.35">
      <c r="A8" s="1019" t="s">
        <v>225</v>
      </c>
      <c r="B8" s="1392" t="s">
        <v>3743</v>
      </c>
      <c r="C8" s="678" t="s">
        <v>3744</v>
      </c>
      <c r="D8" s="745"/>
      <c r="E8" s="745" t="s">
        <v>225</v>
      </c>
      <c r="F8" s="745"/>
      <c r="G8" s="745"/>
      <c r="H8" s="745"/>
      <c r="I8" s="745"/>
      <c r="J8" s="745"/>
      <c r="K8" s="745"/>
      <c r="L8" s="745"/>
    </row>
    <row r="9" spans="1:12" ht="18" x14ac:dyDescent="0.35">
      <c r="A9" s="1329"/>
      <c r="B9" s="1330"/>
      <c r="C9" s="1330"/>
      <c r="D9" s="1318" t="s">
        <v>396</v>
      </c>
      <c r="E9" s="1849" t="s">
        <v>397</v>
      </c>
      <c r="F9" s="1850"/>
      <c r="G9" s="1850"/>
      <c r="H9" s="1850"/>
      <c r="I9" s="1851"/>
      <c r="J9" s="1318" t="s">
        <v>399</v>
      </c>
      <c r="K9" s="1318" t="s">
        <v>401</v>
      </c>
      <c r="L9" s="1318" t="s">
        <v>403</v>
      </c>
    </row>
    <row r="10" spans="1:12" ht="18" x14ac:dyDescent="0.35">
      <c r="A10" s="1320" t="s">
        <v>394</v>
      </c>
      <c r="B10" s="1320" t="s">
        <v>129</v>
      </c>
      <c r="C10" s="1320" t="s">
        <v>395</v>
      </c>
      <c r="D10" s="1320" t="s">
        <v>404</v>
      </c>
      <c r="E10" s="1318">
        <v>2561</v>
      </c>
      <c r="F10" s="1318">
        <v>2562</v>
      </c>
      <c r="G10" s="1318">
        <v>2563</v>
      </c>
      <c r="H10" s="1318">
        <v>2564</v>
      </c>
      <c r="I10" s="1318">
        <v>2565</v>
      </c>
      <c r="J10" s="1320" t="s">
        <v>400</v>
      </c>
      <c r="K10" s="1320" t="s">
        <v>402</v>
      </c>
      <c r="L10" s="1320" t="s">
        <v>482</v>
      </c>
    </row>
    <row r="11" spans="1:12" ht="18" x14ac:dyDescent="0.35">
      <c r="A11" s="1320"/>
      <c r="B11" s="1322"/>
      <c r="C11" s="1322"/>
      <c r="D11" s="1322" t="s">
        <v>405</v>
      </c>
      <c r="E11" s="1322" t="s">
        <v>398</v>
      </c>
      <c r="F11" s="1322" t="s">
        <v>398</v>
      </c>
      <c r="G11" s="1322" t="s">
        <v>398</v>
      </c>
      <c r="H11" s="1322" t="s">
        <v>398</v>
      </c>
      <c r="I11" s="1322" t="s">
        <v>398</v>
      </c>
      <c r="J11" s="1320"/>
      <c r="K11" s="1320"/>
      <c r="L11" s="1320" t="s">
        <v>483</v>
      </c>
    </row>
    <row r="12" spans="1:12" s="1397" customFormat="1" ht="18" x14ac:dyDescent="0.35">
      <c r="A12" s="1393">
        <v>1</v>
      </c>
      <c r="B12" s="1394" t="s">
        <v>3907</v>
      </c>
      <c r="C12" s="1298" t="s">
        <v>2581</v>
      </c>
      <c r="D12" s="1395" t="s">
        <v>2583</v>
      </c>
      <c r="E12" s="1396">
        <v>40000</v>
      </c>
      <c r="F12" s="1396">
        <v>40000</v>
      </c>
      <c r="G12" s="1396">
        <v>40000</v>
      </c>
      <c r="H12" s="1396">
        <v>40000</v>
      </c>
      <c r="I12" s="1396">
        <v>40000</v>
      </c>
      <c r="J12" s="1328" t="s">
        <v>2585</v>
      </c>
      <c r="K12" s="619" t="s">
        <v>707</v>
      </c>
      <c r="L12" s="1328" t="s">
        <v>1583</v>
      </c>
    </row>
    <row r="13" spans="1:12" s="1397" customFormat="1" ht="18" x14ac:dyDescent="0.35">
      <c r="A13" s="1398"/>
      <c r="B13" s="1394" t="s">
        <v>3908</v>
      </c>
      <c r="C13" s="1298" t="s">
        <v>2582</v>
      </c>
      <c r="D13" s="1395" t="s">
        <v>2584</v>
      </c>
      <c r="E13" s="1398"/>
      <c r="F13" s="1398"/>
      <c r="G13" s="1398"/>
      <c r="H13" s="1398"/>
      <c r="I13" s="1398"/>
      <c r="J13" s="1399" t="s">
        <v>2586</v>
      </c>
      <c r="K13" s="631" t="s">
        <v>2587</v>
      </c>
      <c r="L13" s="1400" t="s">
        <v>225</v>
      </c>
    </row>
    <row r="14" spans="1:12" s="1397" customFormat="1" ht="18" x14ac:dyDescent="0.35">
      <c r="A14" s="1393">
        <v>2</v>
      </c>
      <c r="B14" s="1401" t="s">
        <v>2588</v>
      </c>
      <c r="C14" s="1297" t="s">
        <v>2589</v>
      </c>
      <c r="D14" s="1402" t="s">
        <v>1823</v>
      </c>
      <c r="E14" s="1403">
        <v>100000</v>
      </c>
      <c r="F14" s="1403">
        <v>100000</v>
      </c>
      <c r="G14" s="1403">
        <v>100000</v>
      </c>
      <c r="H14" s="1403">
        <v>100000</v>
      </c>
      <c r="I14" s="1403">
        <v>100000</v>
      </c>
      <c r="J14" s="1328" t="s">
        <v>2592</v>
      </c>
      <c r="K14" s="1328" t="s">
        <v>2591</v>
      </c>
      <c r="L14" s="1328" t="s">
        <v>1583</v>
      </c>
    </row>
    <row r="15" spans="1:12" s="1397" customFormat="1" ht="18" x14ac:dyDescent="0.35">
      <c r="A15" s="1404"/>
      <c r="B15" s="1405" t="s">
        <v>1775</v>
      </c>
      <c r="C15" s="1406" t="s">
        <v>2590</v>
      </c>
      <c r="D15" s="1407"/>
      <c r="E15" s="1404"/>
      <c r="F15" s="1404"/>
      <c r="G15" s="1404"/>
      <c r="H15" s="1404"/>
      <c r="I15" s="1404"/>
      <c r="J15" s="1399" t="s">
        <v>2593</v>
      </c>
      <c r="K15" s="1399" t="s">
        <v>2594</v>
      </c>
      <c r="L15" s="1400" t="s">
        <v>225</v>
      </c>
    </row>
    <row r="16" spans="1:12" s="1397" customFormat="1" ht="18" x14ac:dyDescent="0.35">
      <c r="A16" s="1393">
        <v>3</v>
      </c>
      <c r="B16" s="1401" t="s">
        <v>2595</v>
      </c>
      <c r="C16" s="1297" t="s">
        <v>2597</v>
      </c>
      <c r="D16" s="1420" t="s">
        <v>2598</v>
      </c>
      <c r="E16" s="1403">
        <v>100000</v>
      </c>
      <c r="F16" s="1403">
        <v>100000</v>
      </c>
      <c r="G16" s="1403">
        <v>100000</v>
      </c>
      <c r="H16" s="1403">
        <v>100000</v>
      </c>
      <c r="I16" s="1403">
        <v>100000</v>
      </c>
      <c r="J16" s="1328" t="s">
        <v>3749</v>
      </c>
      <c r="K16" s="1421" t="s">
        <v>2600</v>
      </c>
      <c r="L16" s="1328" t="s">
        <v>1583</v>
      </c>
    </row>
    <row r="17" spans="1:12" s="1397" customFormat="1" ht="18" x14ac:dyDescent="0.35">
      <c r="A17" s="1404"/>
      <c r="B17" s="1405" t="s">
        <v>2596</v>
      </c>
      <c r="C17" s="1406" t="s">
        <v>2601</v>
      </c>
      <c r="D17" s="1422" t="s">
        <v>2599</v>
      </c>
      <c r="E17" s="1677"/>
      <c r="F17" s="1404"/>
      <c r="G17" s="1404"/>
      <c r="H17" s="1404"/>
      <c r="I17" s="1404"/>
      <c r="J17" s="1399" t="s">
        <v>3750</v>
      </c>
      <c r="K17" s="1423" t="s">
        <v>642</v>
      </c>
      <c r="L17" s="1399" t="s">
        <v>225</v>
      </c>
    </row>
    <row r="18" spans="1:12" s="1397" customFormat="1" ht="18" x14ac:dyDescent="0.35">
      <c r="A18" s="1398">
        <v>4</v>
      </c>
      <c r="B18" s="1334" t="s">
        <v>3745</v>
      </c>
      <c r="C18" s="1297" t="s">
        <v>3769</v>
      </c>
      <c r="D18" s="1424" t="s">
        <v>3747</v>
      </c>
      <c r="E18" s="1398" t="s">
        <v>1139</v>
      </c>
      <c r="F18" s="1398" t="s">
        <v>1139</v>
      </c>
      <c r="G18" s="1396">
        <v>500000</v>
      </c>
      <c r="H18" s="1398" t="s">
        <v>1139</v>
      </c>
      <c r="I18" s="1396">
        <v>500000</v>
      </c>
      <c r="J18" s="1425" t="s">
        <v>3751</v>
      </c>
      <c r="K18" s="1408" t="s">
        <v>3753</v>
      </c>
      <c r="L18" s="1400" t="s">
        <v>1583</v>
      </c>
    </row>
    <row r="19" spans="1:12" s="1397" customFormat="1" ht="18" x14ac:dyDescent="0.35">
      <c r="A19" s="1398"/>
      <c r="B19" s="1394" t="s">
        <v>3746</v>
      </c>
      <c r="C19" s="1298" t="s">
        <v>3771</v>
      </c>
      <c r="D19" s="1424" t="s">
        <v>819</v>
      </c>
      <c r="E19" s="1398" t="s">
        <v>225</v>
      </c>
      <c r="F19" s="1398"/>
      <c r="G19" s="1398"/>
      <c r="H19" s="1398"/>
      <c r="I19" s="1398"/>
      <c r="J19" s="1425" t="s">
        <v>3752</v>
      </c>
      <c r="K19" s="1408" t="s">
        <v>3754</v>
      </c>
      <c r="L19" s="1400"/>
    </row>
    <row r="20" spans="1:12" s="1397" customFormat="1" ht="18" x14ac:dyDescent="0.35">
      <c r="A20" s="1398"/>
      <c r="B20" s="1394"/>
      <c r="C20" s="963" t="s">
        <v>3770</v>
      </c>
      <c r="D20" s="1424" t="s">
        <v>3748</v>
      </c>
      <c r="E20" s="1398"/>
      <c r="F20" s="1398"/>
      <c r="G20" s="1398"/>
      <c r="H20" s="1398"/>
      <c r="I20" s="1398"/>
      <c r="J20" s="1425"/>
      <c r="K20" s="1408"/>
      <c r="L20" s="1400"/>
    </row>
    <row r="21" spans="1:12" s="1397" customFormat="1" ht="18" x14ac:dyDescent="0.35">
      <c r="A21" s="1393">
        <v>5</v>
      </c>
      <c r="B21" s="926" t="s">
        <v>3755</v>
      </c>
      <c r="C21" s="1409" t="s">
        <v>3758</v>
      </c>
      <c r="D21" s="1427" t="s">
        <v>3761</v>
      </c>
      <c r="E21" s="1403" t="s">
        <v>1139</v>
      </c>
      <c r="F21" s="1403" t="s">
        <v>1139</v>
      </c>
      <c r="G21" s="1403">
        <v>20000</v>
      </c>
      <c r="H21" s="1403">
        <v>20000</v>
      </c>
      <c r="I21" s="1403">
        <v>20000</v>
      </c>
      <c r="J21" s="1328" t="s">
        <v>3763</v>
      </c>
      <c r="K21" s="1328" t="s">
        <v>3766</v>
      </c>
      <c r="L21" s="1328" t="s">
        <v>1583</v>
      </c>
    </row>
    <row r="22" spans="1:12" s="1397" customFormat="1" ht="18" x14ac:dyDescent="0.35">
      <c r="A22" s="1398"/>
      <c r="B22" s="1394" t="s">
        <v>3756</v>
      </c>
      <c r="C22" s="1426" t="s">
        <v>3759</v>
      </c>
      <c r="D22" s="1425" t="s">
        <v>3762</v>
      </c>
      <c r="E22" s="1396"/>
      <c r="F22" s="1396"/>
      <c r="G22" s="1396" t="s">
        <v>225</v>
      </c>
      <c r="H22" s="1396"/>
      <c r="I22" s="1396"/>
      <c r="J22" s="1400" t="s">
        <v>3764</v>
      </c>
      <c r="K22" s="1400" t="s">
        <v>3767</v>
      </c>
      <c r="L22" s="1400"/>
    </row>
    <row r="23" spans="1:12" s="1397" customFormat="1" ht="18" x14ac:dyDescent="0.35">
      <c r="A23" s="1410"/>
      <c r="B23" s="1411" t="s">
        <v>3757</v>
      </c>
      <c r="C23" s="1412" t="s">
        <v>3760</v>
      </c>
      <c r="D23" s="1428"/>
      <c r="E23" s="1400"/>
      <c r="F23" s="1400"/>
      <c r="G23" s="1400"/>
      <c r="H23" s="1400"/>
      <c r="I23" s="1400"/>
      <c r="J23" s="1400" t="s">
        <v>3765</v>
      </c>
      <c r="K23" s="1400" t="s">
        <v>3768</v>
      </c>
      <c r="L23" s="1400"/>
    </row>
    <row r="24" spans="1:12" s="1397" customFormat="1" ht="18" x14ac:dyDescent="0.35">
      <c r="A24" s="1393">
        <v>6</v>
      </c>
      <c r="B24" s="1413" t="s">
        <v>2602</v>
      </c>
      <c r="C24" s="1297" t="s">
        <v>2604</v>
      </c>
      <c r="D24" s="1414" t="s">
        <v>2606</v>
      </c>
      <c r="E24" s="1403">
        <v>50000</v>
      </c>
      <c r="F24" s="1403">
        <v>50000</v>
      </c>
      <c r="G24" s="1403">
        <v>50000</v>
      </c>
      <c r="H24" s="1403">
        <v>50000</v>
      </c>
      <c r="I24" s="1403">
        <v>50000</v>
      </c>
      <c r="J24" s="1328" t="s">
        <v>2607</v>
      </c>
      <c r="K24" s="619" t="s">
        <v>3909</v>
      </c>
      <c r="L24" s="1415" t="s">
        <v>1583</v>
      </c>
    </row>
    <row r="25" spans="1:12" s="1397" customFormat="1" ht="18" x14ac:dyDescent="0.35">
      <c r="A25" s="1404"/>
      <c r="B25" s="1416" t="s">
        <v>2603</v>
      </c>
      <c r="C25" s="1406" t="s">
        <v>2605</v>
      </c>
      <c r="D25" s="1417"/>
      <c r="E25" s="1418" t="s">
        <v>225</v>
      </c>
      <c r="F25" s="1429" t="s">
        <v>225</v>
      </c>
      <c r="G25" s="1429" t="s">
        <v>225</v>
      </c>
      <c r="H25" s="1429" t="s">
        <v>225</v>
      </c>
      <c r="I25" s="1429" t="s">
        <v>225</v>
      </c>
      <c r="J25" s="1399" t="s">
        <v>2608</v>
      </c>
      <c r="K25" s="622" t="s">
        <v>3910</v>
      </c>
      <c r="L25" s="1419" t="s">
        <v>225</v>
      </c>
    </row>
    <row r="26" spans="1:12" s="610" customFormat="1" ht="18" x14ac:dyDescent="0.35">
      <c r="A26" s="1323" t="s">
        <v>26</v>
      </c>
      <c r="B26" s="1323" t="s">
        <v>3911</v>
      </c>
      <c r="C26" s="1326"/>
      <c r="D26" s="1326"/>
      <c r="E26" s="1430">
        <f>SUM(E12:E25)</f>
        <v>290000</v>
      </c>
      <c r="F26" s="1430">
        <v>290000</v>
      </c>
      <c r="G26" s="1430">
        <f>SUM(G12:G25)</f>
        <v>810000</v>
      </c>
      <c r="H26" s="1430">
        <f>SUM(H12:H25)</f>
        <v>310000</v>
      </c>
      <c r="I26" s="1430">
        <f>SUM(I12:I25)</f>
        <v>810000</v>
      </c>
      <c r="J26" s="1322"/>
      <c r="K26" s="1322"/>
      <c r="L26" s="1605">
        <v>81</v>
      </c>
    </row>
    <row r="27" spans="1:12" s="610" customFormat="1" ht="18" x14ac:dyDescent="0.35">
      <c r="A27" s="883"/>
      <c r="B27" s="678" t="s">
        <v>2716</v>
      </c>
      <c r="E27" s="1529" t="s">
        <v>225</v>
      </c>
      <c r="F27" s="1529"/>
      <c r="G27" s="1529" t="s">
        <v>225</v>
      </c>
      <c r="H27" s="1529" t="s">
        <v>225</v>
      </c>
      <c r="I27" s="1529" t="s">
        <v>225</v>
      </c>
    </row>
    <row r="28" spans="1:12" s="47" customFormat="1" ht="18" x14ac:dyDescent="0.35">
      <c r="A28" s="1329"/>
      <c r="B28" s="1330"/>
      <c r="C28" s="1330"/>
      <c r="D28" s="1318" t="s">
        <v>396</v>
      </c>
      <c r="E28" s="1849" t="s">
        <v>397</v>
      </c>
      <c r="F28" s="1850"/>
      <c r="G28" s="1850"/>
      <c r="H28" s="1850"/>
      <c r="I28" s="1851"/>
      <c r="J28" s="1318" t="s">
        <v>399</v>
      </c>
      <c r="K28" s="1318" t="s">
        <v>401</v>
      </c>
      <c r="L28" s="1318" t="s">
        <v>403</v>
      </c>
    </row>
    <row r="29" spans="1:12" s="47" customFormat="1" ht="18" x14ac:dyDescent="0.35">
      <c r="A29" s="1320" t="s">
        <v>394</v>
      </c>
      <c r="B29" s="1320" t="s">
        <v>129</v>
      </c>
      <c r="C29" s="1320" t="s">
        <v>395</v>
      </c>
      <c r="D29" s="1320" t="s">
        <v>404</v>
      </c>
      <c r="E29" s="1318">
        <v>2561</v>
      </c>
      <c r="F29" s="1318">
        <v>2562</v>
      </c>
      <c r="G29" s="1318">
        <v>2563</v>
      </c>
      <c r="H29" s="1318">
        <v>2564</v>
      </c>
      <c r="I29" s="1318">
        <v>2565</v>
      </c>
      <c r="J29" s="1320" t="s">
        <v>400</v>
      </c>
      <c r="K29" s="1320" t="s">
        <v>402</v>
      </c>
      <c r="L29" s="1320" t="s">
        <v>482</v>
      </c>
    </row>
    <row r="30" spans="1:12" s="47" customFormat="1" ht="18" x14ac:dyDescent="0.35">
      <c r="A30" s="1320"/>
      <c r="B30" s="1322"/>
      <c r="C30" s="1322"/>
      <c r="D30" s="1322" t="s">
        <v>405</v>
      </c>
      <c r="E30" s="1322" t="s">
        <v>398</v>
      </c>
      <c r="F30" s="1322" t="s">
        <v>398</v>
      </c>
      <c r="G30" s="1322" t="s">
        <v>398</v>
      </c>
      <c r="H30" s="1322" t="s">
        <v>398</v>
      </c>
      <c r="I30" s="1322" t="s">
        <v>398</v>
      </c>
      <c r="J30" s="1320"/>
      <c r="K30" s="1320"/>
      <c r="L30" s="1320" t="s">
        <v>483</v>
      </c>
    </row>
    <row r="31" spans="1:12" s="610" customFormat="1" ht="18" x14ac:dyDescent="0.35">
      <c r="A31" s="680">
        <v>1</v>
      </c>
      <c r="B31" s="681" t="s">
        <v>2609</v>
      </c>
      <c r="C31" s="681" t="s">
        <v>2610</v>
      </c>
      <c r="D31" s="681" t="s">
        <v>2611</v>
      </c>
      <c r="E31" s="698">
        <v>500000</v>
      </c>
      <c r="F31" s="698">
        <v>500000</v>
      </c>
      <c r="G31" s="698">
        <v>500000</v>
      </c>
      <c r="H31" s="698">
        <v>500000</v>
      </c>
      <c r="I31" s="698">
        <v>500000</v>
      </c>
      <c r="J31" s="681" t="s">
        <v>2614</v>
      </c>
      <c r="K31" s="782" t="s">
        <v>2617</v>
      </c>
      <c r="L31" s="680" t="s">
        <v>691</v>
      </c>
    </row>
    <row r="32" spans="1:12" s="610" customFormat="1" ht="18" x14ac:dyDescent="0.35">
      <c r="A32" s="688"/>
      <c r="B32" s="693"/>
      <c r="C32" s="693" t="s">
        <v>651</v>
      </c>
      <c r="D32" s="693" t="s">
        <v>2612</v>
      </c>
      <c r="E32" s="920" t="s">
        <v>225</v>
      </c>
      <c r="F32" s="688"/>
      <c r="G32" s="688"/>
      <c r="H32" s="688"/>
      <c r="I32" s="688"/>
      <c r="J32" s="693" t="s">
        <v>2615</v>
      </c>
      <c r="K32" s="1017" t="s">
        <v>2618</v>
      </c>
      <c r="L32" s="688"/>
    </row>
    <row r="33" spans="1:12" s="610" customFormat="1" ht="18" x14ac:dyDescent="0.35">
      <c r="A33" s="688"/>
      <c r="B33" s="693"/>
      <c r="C33" s="693"/>
      <c r="D33" s="693" t="s">
        <v>2613</v>
      </c>
      <c r="E33" s="693"/>
      <c r="F33" s="693"/>
      <c r="G33" s="693" t="s">
        <v>225</v>
      </c>
      <c r="H33" s="693"/>
      <c r="I33" s="693"/>
      <c r="J33" s="693" t="s">
        <v>2616</v>
      </c>
      <c r="K33" s="1017"/>
      <c r="L33" s="688"/>
    </row>
    <row r="34" spans="1:12" s="610" customFormat="1" ht="18" x14ac:dyDescent="0.35">
      <c r="A34" s="688"/>
      <c r="B34" s="693"/>
      <c r="C34" s="693"/>
      <c r="D34" s="693" t="s">
        <v>1778</v>
      </c>
      <c r="E34" s="693"/>
      <c r="F34" s="693"/>
      <c r="G34" s="693"/>
      <c r="H34" s="693"/>
      <c r="I34" s="693"/>
      <c r="J34" s="693"/>
      <c r="K34" s="1017"/>
      <c r="L34" s="694"/>
    </row>
    <row r="35" spans="1:12" s="610" customFormat="1" ht="18" x14ac:dyDescent="0.35">
      <c r="A35" s="680">
        <v>2</v>
      </c>
      <c r="B35" s="681" t="s">
        <v>2621</v>
      </c>
      <c r="C35" s="681" t="s">
        <v>1797</v>
      </c>
      <c r="D35" s="620" t="s">
        <v>3772</v>
      </c>
      <c r="E35" s="687">
        <v>300000</v>
      </c>
      <c r="F35" s="687">
        <v>300000</v>
      </c>
      <c r="G35" s="687">
        <v>300000</v>
      </c>
      <c r="H35" s="687">
        <v>300000</v>
      </c>
      <c r="I35" s="687">
        <v>300000</v>
      </c>
      <c r="J35" s="929" t="s">
        <v>2624</v>
      </c>
      <c r="K35" s="930" t="s">
        <v>1801</v>
      </c>
      <c r="L35" s="864" t="s">
        <v>691</v>
      </c>
    </row>
    <row r="36" spans="1:12" s="610" customFormat="1" ht="18" x14ac:dyDescent="0.35">
      <c r="A36" s="688"/>
      <c r="B36" s="693" t="s">
        <v>225</v>
      </c>
      <c r="C36" s="693" t="s">
        <v>2619</v>
      </c>
      <c r="D36" s="621" t="s">
        <v>2622</v>
      </c>
      <c r="E36" s="693"/>
      <c r="F36" s="693"/>
      <c r="G36" s="693"/>
      <c r="H36" s="693"/>
      <c r="I36" s="693"/>
      <c r="J36" s="931" t="s">
        <v>2358</v>
      </c>
      <c r="K36" s="931" t="s">
        <v>2625</v>
      </c>
      <c r="L36" s="864"/>
    </row>
    <row r="37" spans="1:12" s="610" customFormat="1" ht="18" x14ac:dyDescent="0.35">
      <c r="A37" s="688"/>
      <c r="B37" s="693"/>
      <c r="C37" s="693" t="s">
        <v>2620</v>
      </c>
      <c r="D37" s="617" t="s">
        <v>2623</v>
      </c>
      <c r="E37" s="693"/>
      <c r="F37" s="693" t="s">
        <v>225</v>
      </c>
      <c r="G37" s="693"/>
      <c r="H37" s="693"/>
      <c r="I37" s="693"/>
      <c r="J37" s="931"/>
      <c r="K37" s="931" t="s">
        <v>2620</v>
      </c>
      <c r="L37" s="864"/>
    </row>
    <row r="38" spans="1:12" s="610" customFormat="1" ht="18" x14ac:dyDescent="0.35">
      <c r="A38" s="688"/>
      <c r="B38" s="693"/>
      <c r="C38" s="693"/>
      <c r="D38" s="617" t="s">
        <v>2358</v>
      </c>
      <c r="E38" s="693"/>
      <c r="F38" s="693"/>
      <c r="G38" s="693"/>
      <c r="H38" s="693"/>
      <c r="I38" s="693"/>
      <c r="J38" s="931"/>
      <c r="K38" s="931"/>
      <c r="L38" s="864"/>
    </row>
    <row r="39" spans="1:12" s="610" customFormat="1" ht="18" x14ac:dyDescent="0.35">
      <c r="A39" s="680">
        <v>3</v>
      </c>
      <c r="B39" s="681" t="s">
        <v>4084</v>
      </c>
      <c r="C39" s="681" t="s">
        <v>2626</v>
      </c>
      <c r="D39" s="681" t="s">
        <v>2630</v>
      </c>
      <c r="E39" s="687">
        <v>200000</v>
      </c>
      <c r="F39" s="687">
        <v>200000</v>
      </c>
      <c r="G39" s="687">
        <v>200000</v>
      </c>
      <c r="H39" s="687">
        <v>200000</v>
      </c>
      <c r="I39" s="687">
        <v>200000</v>
      </c>
      <c r="J39" s="681" t="s">
        <v>2633</v>
      </c>
      <c r="K39" s="681" t="s">
        <v>850</v>
      </c>
      <c r="L39" s="680" t="s">
        <v>691</v>
      </c>
    </row>
    <row r="40" spans="1:12" s="610" customFormat="1" ht="18" x14ac:dyDescent="0.35">
      <c r="A40" s="688"/>
      <c r="B40" s="693" t="s">
        <v>225</v>
      </c>
      <c r="C40" s="693" t="s">
        <v>2627</v>
      </c>
      <c r="D40" s="693" t="s">
        <v>2628</v>
      </c>
      <c r="E40" s="693"/>
      <c r="F40" s="693"/>
      <c r="G40" s="693"/>
      <c r="H40" s="693"/>
      <c r="I40" s="693"/>
      <c r="J40" s="693" t="s">
        <v>2634</v>
      </c>
      <c r="K40" s="693" t="s">
        <v>2635</v>
      </c>
      <c r="L40" s="688"/>
    </row>
    <row r="41" spans="1:12" s="610" customFormat="1" ht="18" x14ac:dyDescent="0.35">
      <c r="A41" s="694"/>
      <c r="B41" s="618"/>
      <c r="C41" s="618"/>
      <c r="D41" s="618" t="s">
        <v>2629</v>
      </c>
      <c r="E41" s="618"/>
      <c r="F41" s="618"/>
      <c r="G41" s="618"/>
      <c r="H41" s="618"/>
      <c r="I41" s="618"/>
      <c r="J41" s="618" t="s">
        <v>4085</v>
      </c>
      <c r="K41" s="618" t="s">
        <v>2636</v>
      </c>
      <c r="L41" s="694"/>
    </row>
    <row r="42" spans="1:12" s="610" customFormat="1" ht="18" x14ac:dyDescent="0.35">
      <c r="A42" s="688">
        <v>4</v>
      </c>
      <c r="B42" s="693" t="s">
        <v>4083</v>
      </c>
      <c r="C42" s="693" t="s">
        <v>2626</v>
      </c>
      <c r="D42" s="693" t="s">
        <v>2631</v>
      </c>
      <c r="E42" s="688" t="s">
        <v>1139</v>
      </c>
      <c r="F42" s="688" t="s">
        <v>1139</v>
      </c>
      <c r="G42" s="920">
        <v>150000</v>
      </c>
      <c r="H42" s="920">
        <v>150000</v>
      </c>
      <c r="I42" s="920">
        <v>150000</v>
      </c>
      <c r="J42" s="681" t="s">
        <v>2633</v>
      </c>
      <c r="K42" s="681" t="s">
        <v>850</v>
      </c>
      <c r="L42" s="680" t="s">
        <v>691</v>
      </c>
    </row>
    <row r="43" spans="1:12" s="610" customFormat="1" ht="18" x14ac:dyDescent="0.35">
      <c r="A43" s="688"/>
      <c r="B43" s="693"/>
      <c r="C43" s="693" t="s">
        <v>2627</v>
      </c>
      <c r="D43" s="693" t="s">
        <v>2632</v>
      </c>
      <c r="E43" s="688"/>
      <c r="F43" s="688" t="s">
        <v>225</v>
      </c>
      <c r="G43" s="688"/>
      <c r="H43" s="688"/>
      <c r="I43" s="688"/>
      <c r="J43" s="693" t="s">
        <v>2634</v>
      </c>
      <c r="K43" s="693" t="s">
        <v>2635</v>
      </c>
      <c r="L43" s="688"/>
    </row>
    <row r="44" spans="1:12" s="610" customFormat="1" ht="18" x14ac:dyDescent="0.35">
      <c r="A44" s="694"/>
      <c r="B44" s="618"/>
      <c r="C44" s="693"/>
      <c r="D44" s="618" t="s">
        <v>1960</v>
      </c>
      <c r="E44" s="618"/>
      <c r="F44" s="618"/>
      <c r="G44" s="618"/>
      <c r="H44" s="618"/>
      <c r="I44" s="618"/>
      <c r="J44" s="618" t="s">
        <v>3860</v>
      </c>
      <c r="K44" s="618" t="s">
        <v>2636</v>
      </c>
      <c r="L44" s="694"/>
    </row>
    <row r="45" spans="1:12" s="610" customFormat="1" ht="18" x14ac:dyDescent="0.35">
      <c r="A45" s="680">
        <v>4</v>
      </c>
      <c r="B45" s="681" t="s">
        <v>2638</v>
      </c>
      <c r="C45" s="619" t="s">
        <v>2640</v>
      </c>
      <c r="D45" s="620" t="s">
        <v>2637</v>
      </c>
      <c r="E45" s="698">
        <v>300000</v>
      </c>
      <c r="F45" s="698">
        <v>300000</v>
      </c>
      <c r="G45" s="698">
        <v>300000</v>
      </c>
      <c r="H45" s="698">
        <v>300000</v>
      </c>
      <c r="I45" s="698">
        <v>300000</v>
      </c>
      <c r="J45" s="681" t="s">
        <v>775</v>
      </c>
      <c r="K45" s="681" t="s">
        <v>731</v>
      </c>
      <c r="L45" s="680" t="s">
        <v>691</v>
      </c>
    </row>
    <row r="46" spans="1:12" s="610" customFormat="1" ht="18" x14ac:dyDescent="0.35">
      <c r="A46" s="688"/>
      <c r="B46" s="693" t="s">
        <v>2639</v>
      </c>
      <c r="C46" s="693" t="s">
        <v>2641</v>
      </c>
      <c r="D46" s="693" t="s">
        <v>3773</v>
      </c>
      <c r="E46" s="1663" t="s">
        <v>225</v>
      </c>
      <c r="F46" s="693"/>
      <c r="G46" s="706" t="s">
        <v>225</v>
      </c>
      <c r="H46" s="648" t="s">
        <v>225</v>
      </c>
      <c r="I46" s="693"/>
      <c r="J46" s="693" t="s">
        <v>2642</v>
      </c>
      <c r="K46" s="693" t="s">
        <v>2643</v>
      </c>
      <c r="L46" s="688"/>
    </row>
    <row r="47" spans="1:12" s="610" customFormat="1" ht="18" x14ac:dyDescent="0.35">
      <c r="A47" s="688"/>
      <c r="B47" s="693"/>
      <c r="C47" s="693"/>
      <c r="D47" s="693" t="s">
        <v>3774</v>
      </c>
      <c r="E47" s="693"/>
      <c r="F47" s="693"/>
      <c r="G47" s="706"/>
      <c r="H47" s="648" t="s">
        <v>225</v>
      </c>
      <c r="I47" s="693"/>
      <c r="J47" s="693" t="s">
        <v>732</v>
      </c>
      <c r="K47" s="693" t="s">
        <v>722</v>
      </c>
      <c r="L47" s="688"/>
    </row>
    <row r="48" spans="1:12" s="610" customFormat="1" ht="18" x14ac:dyDescent="0.35">
      <c r="A48" s="688"/>
      <c r="B48" s="693"/>
      <c r="C48" s="693"/>
      <c r="D48" s="693" t="s">
        <v>3775</v>
      </c>
      <c r="E48" s="693"/>
      <c r="F48" s="693"/>
      <c r="G48" s="693"/>
      <c r="H48" s="693"/>
      <c r="I48" s="693"/>
      <c r="J48" s="693" t="s">
        <v>225</v>
      </c>
      <c r="K48" s="693" t="s">
        <v>225</v>
      </c>
      <c r="L48" s="688"/>
    </row>
    <row r="49" spans="1:12" s="610" customFormat="1" ht="18" x14ac:dyDescent="0.35">
      <c r="A49" s="688"/>
      <c r="B49" s="693"/>
      <c r="C49" s="693"/>
      <c r="D49" s="621" t="s">
        <v>3776</v>
      </c>
      <c r="E49" s="693"/>
      <c r="F49" s="693"/>
      <c r="G49" s="693"/>
      <c r="H49" s="693"/>
      <c r="I49" s="693"/>
      <c r="J49" s="693"/>
      <c r="K49" s="693"/>
      <c r="L49" s="688"/>
    </row>
    <row r="50" spans="1:12" s="610" customFormat="1" ht="18" x14ac:dyDescent="0.35">
      <c r="A50" s="688"/>
      <c r="B50" s="693"/>
      <c r="C50" s="693"/>
      <c r="D50" s="693" t="s">
        <v>3777</v>
      </c>
      <c r="E50" s="648" t="s">
        <v>225</v>
      </c>
      <c r="F50" s="706" t="s">
        <v>225</v>
      </c>
      <c r="G50" s="706" t="s">
        <v>225</v>
      </c>
      <c r="H50" s="693"/>
      <c r="I50" s="693"/>
      <c r="J50" s="693"/>
      <c r="K50" s="693"/>
      <c r="L50" s="688"/>
    </row>
    <row r="51" spans="1:12" s="679" customFormat="1" ht="18" x14ac:dyDescent="0.35">
      <c r="A51" s="1323" t="s">
        <v>26</v>
      </c>
      <c r="B51" s="1431" t="s">
        <v>3778</v>
      </c>
      <c r="C51" s="1431"/>
      <c r="D51" s="1431"/>
      <c r="E51" s="1432">
        <v>1300000</v>
      </c>
      <c r="F51" s="1432">
        <v>1300000</v>
      </c>
      <c r="G51" s="1432">
        <v>1450000</v>
      </c>
      <c r="H51" s="1432">
        <v>1450000</v>
      </c>
      <c r="I51" s="1432">
        <v>1450000</v>
      </c>
      <c r="J51" s="1431"/>
      <c r="K51" s="1431"/>
      <c r="L51" s="1605">
        <v>82</v>
      </c>
    </row>
    <row r="52" spans="1:12" s="662" customFormat="1" ht="18" x14ac:dyDescent="0.35">
      <c r="A52" s="717"/>
      <c r="E52" s="1034"/>
      <c r="F52" s="1034"/>
      <c r="G52" s="1034"/>
      <c r="H52" s="1034"/>
      <c r="I52" s="1034"/>
      <c r="L52" s="717"/>
    </row>
    <row r="53" spans="1:12" s="662" customFormat="1" ht="18" x14ac:dyDescent="0.35">
      <c r="A53" s="717"/>
      <c r="E53" s="1034"/>
      <c r="F53" s="1034"/>
      <c r="G53" s="1034" t="s">
        <v>225</v>
      </c>
      <c r="H53" s="1034"/>
      <c r="I53" s="1034"/>
      <c r="L53" s="717"/>
    </row>
    <row r="54" spans="1:12" s="662" customFormat="1" ht="18" x14ac:dyDescent="0.35">
      <c r="A54" s="717"/>
      <c r="E54" s="1034"/>
      <c r="F54" s="1034"/>
      <c r="G54" s="1034"/>
      <c r="H54" s="1034"/>
      <c r="I54" s="1034"/>
      <c r="K54" s="662" t="s">
        <v>225</v>
      </c>
      <c r="L54" s="717"/>
    </row>
    <row r="55" spans="1:12" s="662" customFormat="1" ht="18" x14ac:dyDescent="0.35">
      <c r="A55" s="717"/>
      <c r="B55" s="1035" t="s">
        <v>2949</v>
      </c>
      <c r="L55" s="717"/>
    </row>
    <row r="56" spans="1:12" s="47" customFormat="1" ht="18" x14ac:dyDescent="0.35">
      <c r="A56" s="1329"/>
      <c r="B56" s="1330"/>
      <c r="C56" s="1330"/>
      <c r="D56" s="1318" t="s">
        <v>396</v>
      </c>
      <c r="E56" s="1849" t="s">
        <v>397</v>
      </c>
      <c r="F56" s="1850"/>
      <c r="G56" s="1850"/>
      <c r="H56" s="1850"/>
      <c r="I56" s="1851"/>
      <c r="J56" s="1318" t="s">
        <v>399</v>
      </c>
      <c r="K56" s="1318" t="s">
        <v>401</v>
      </c>
      <c r="L56" s="1318" t="s">
        <v>403</v>
      </c>
    </row>
    <row r="57" spans="1:12" s="47" customFormat="1" ht="18" x14ac:dyDescent="0.35">
      <c r="A57" s="1320" t="s">
        <v>394</v>
      </c>
      <c r="B57" s="1320" t="s">
        <v>129</v>
      </c>
      <c r="C57" s="1320" t="s">
        <v>395</v>
      </c>
      <c r="D57" s="1320" t="s">
        <v>404</v>
      </c>
      <c r="E57" s="1318">
        <v>2561</v>
      </c>
      <c r="F57" s="1318">
        <v>2562</v>
      </c>
      <c r="G57" s="1318">
        <v>2563</v>
      </c>
      <c r="H57" s="1318">
        <v>2564</v>
      </c>
      <c r="I57" s="1318">
        <v>2565</v>
      </c>
      <c r="J57" s="1320" t="s">
        <v>400</v>
      </c>
      <c r="K57" s="1320" t="s">
        <v>402</v>
      </c>
      <c r="L57" s="1320" t="s">
        <v>482</v>
      </c>
    </row>
    <row r="58" spans="1:12" s="47" customFormat="1" ht="18" x14ac:dyDescent="0.35">
      <c r="A58" s="1320"/>
      <c r="B58" s="1322"/>
      <c r="C58" s="1322"/>
      <c r="D58" s="1322" t="s">
        <v>405</v>
      </c>
      <c r="E58" s="1322" t="s">
        <v>398</v>
      </c>
      <c r="F58" s="1322" t="s">
        <v>398</v>
      </c>
      <c r="G58" s="1322" t="s">
        <v>398</v>
      </c>
      <c r="H58" s="1322" t="s">
        <v>398</v>
      </c>
      <c r="I58" s="1322" t="s">
        <v>398</v>
      </c>
      <c r="J58" s="1320"/>
      <c r="K58" s="1320"/>
      <c r="L58" s="1320" t="s">
        <v>483</v>
      </c>
    </row>
    <row r="59" spans="1:12" s="610" customFormat="1" ht="18" x14ac:dyDescent="0.35">
      <c r="A59" s="680">
        <v>1</v>
      </c>
      <c r="B59" s="681" t="s">
        <v>2950</v>
      </c>
      <c r="C59" s="619" t="s">
        <v>2951</v>
      </c>
      <c r="D59" s="680" t="s">
        <v>2954</v>
      </c>
      <c r="E59" s="698">
        <v>5000</v>
      </c>
      <c r="F59" s="698">
        <v>5000</v>
      </c>
      <c r="G59" s="698">
        <v>5000</v>
      </c>
      <c r="H59" s="698">
        <v>5000</v>
      </c>
      <c r="I59" s="698">
        <v>500000</v>
      </c>
      <c r="J59" s="681" t="s">
        <v>2955</v>
      </c>
      <c r="K59" s="681" t="s">
        <v>731</v>
      </c>
      <c r="L59" s="680" t="s">
        <v>1583</v>
      </c>
    </row>
    <row r="60" spans="1:12" s="610" customFormat="1" ht="18" x14ac:dyDescent="0.35">
      <c r="A60" s="688"/>
      <c r="B60" s="693"/>
      <c r="C60" s="693" t="s">
        <v>2952</v>
      </c>
      <c r="D60" s="693"/>
      <c r="E60" s="688"/>
      <c r="F60" s="688"/>
      <c r="G60" s="688"/>
      <c r="H60" s="688"/>
      <c r="I60" s="688"/>
      <c r="J60" s="693" t="s">
        <v>2956</v>
      </c>
      <c r="K60" s="693" t="s">
        <v>2957</v>
      </c>
      <c r="L60" s="688"/>
    </row>
    <row r="61" spans="1:12" s="610" customFormat="1" ht="18" x14ac:dyDescent="0.35">
      <c r="A61" s="688"/>
      <c r="B61" s="693"/>
      <c r="C61" s="693" t="s">
        <v>2953</v>
      </c>
      <c r="D61" s="693"/>
      <c r="E61" s="693"/>
      <c r="F61" s="693"/>
      <c r="G61" s="693"/>
      <c r="H61" s="693"/>
      <c r="I61" s="693"/>
      <c r="J61" s="693"/>
      <c r="K61" s="693" t="s">
        <v>2958</v>
      </c>
      <c r="L61" s="688"/>
    </row>
    <row r="62" spans="1:12" s="610" customFormat="1" ht="18" x14ac:dyDescent="0.35">
      <c r="A62" s="688"/>
      <c r="B62" s="693"/>
      <c r="C62" s="693"/>
      <c r="D62" s="693"/>
      <c r="E62" s="693"/>
      <c r="F62" s="693"/>
      <c r="G62" s="693"/>
      <c r="H62" s="693"/>
      <c r="I62" s="693"/>
      <c r="J62" s="693"/>
      <c r="K62" s="693"/>
      <c r="L62" s="688"/>
    </row>
    <row r="63" spans="1:12" s="610" customFormat="1" ht="18" x14ac:dyDescent="0.35">
      <c r="A63" s="688"/>
      <c r="B63" s="693" t="s">
        <v>225</v>
      </c>
      <c r="C63" s="693"/>
      <c r="D63" s="693"/>
      <c r="E63" s="693"/>
      <c r="F63" s="693"/>
      <c r="G63" s="693"/>
      <c r="H63" s="693"/>
      <c r="I63" s="693"/>
      <c r="J63" s="693"/>
      <c r="K63" s="693"/>
      <c r="L63" s="688"/>
    </row>
    <row r="64" spans="1:12" s="610" customFormat="1" ht="18" x14ac:dyDescent="0.35">
      <c r="A64" s="694"/>
      <c r="B64" s="618"/>
      <c r="C64" s="618" t="s">
        <v>225</v>
      </c>
      <c r="D64" s="618"/>
      <c r="E64" s="618"/>
      <c r="F64" s="618"/>
      <c r="G64" s="618"/>
      <c r="H64" s="618"/>
      <c r="I64" s="618"/>
      <c r="J64" s="618"/>
      <c r="K64" s="618"/>
      <c r="L64" s="694"/>
    </row>
    <row r="65" spans="1:12" s="1024" customFormat="1" ht="18" x14ac:dyDescent="0.35">
      <c r="A65" s="1323" t="s">
        <v>26</v>
      </c>
      <c r="B65" s="1323" t="s">
        <v>1400</v>
      </c>
      <c r="C65" s="1323"/>
      <c r="D65" s="1323"/>
      <c r="E65" s="1385">
        <v>5000</v>
      </c>
      <c r="F65" s="1385">
        <v>5000</v>
      </c>
      <c r="G65" s="1385">
        <v>5000</v>
      </c>
      <c r="H65" s="1385">
        <v>5000</v>
      </c>
      <c r="I65" s="1385">
        <v>5000</v>
      </c>
      <c r="J65" s="1323"/>
      <c r="K65" s="1323"/>
      <c r="L65" s="1605">
        <v>83</v>
      </c>
    </row>
    <row r="66" spans="1:12" s="610" customFormat="1" ht="18" x14ac:dyDescent="0.35">
      <c r="A66" s="883"/>
    </row>
    <row r="67" spans="1:12" s="610" customFormat="1" ht="18" x14ac:dyDescent="0.35">
      <c r="A67" s="883"/>
    </row>
    <row r="68" spans="1:12" s="610" customFormat="1" ht="18" x14ac:dyDescent="0.35">
      <c r="A68" s="883"/>
    </row>
    <row r="69" spans="1:12" s="610" customFormat="1" ht="18" x14ac:dyDescent="0.35">
      <c r="A69" s="1025"/>
    </row>
    <row r="70" spans="1:12" s="610" customFormat="1" ht="18" x14ac:dyDescent="0.35">
      <c r="A70" s="1025"/>
    </row>
    <row r="71" spans="1:12" s="610" customFormat="1" ht="18" x14ac:dyDescent="0.35">
      <c r="A71" s="1025"/>
    </row>
    <row r="72" spans="1:12" s="610" customFormat="1" ht="18" x14ac:dyDescent="0.35">
      <c r="A72" s="1025"/>
    </row>
    <row r="73" spans="1:12" s="610" customFormat="1" ht="18" x14ac:dyDescent="0.35">
      <c r="A73" s="1025"/>
    </row>
    <row r="74" spans="1:12" s="610" customFormat="1" ht="18" x14ac:dyDescent="0.35">
      <c r="A74" s="1025"/>
    </row>
    <row r="75" spans="1:12" s="610" customFormat="1" ht="18" x14ac:dyDescent="0.35">
      <c r="A75" s="1025"/>
    </row>
    <row r="76" spans="1:12" s="610" customFormat="1" ht="18" x14ac:dyDescent="0.35">
      <c r="A76" s="1025"/>
    </row>
    <row r="77" spans="1:12" s="610" customFormat="1" ht="18" x14ac:dyDescent="0.35">
      <c r="A77" s="1025"/>
    </row>
    <row r="78" spans="1:12" s="610" customFormat="1" ht="18" x14ac:dyDescent="0.35">
      <c r="A78" s="1025"/>
    </row>
    <row r="79" spans="1:12" s="610" customFormat="1" ht="18" x14ac:dyDescent="0.35">
      <c r="A79" s="1025"/>
    </row>
    <row r="80" spans="1:12" s="610" customFormat="1" ht="18" x14ac:dyDescent="0.35">
      <c r="A80" s="1025"/>
    </row>
    <row r="81" spans="1:1" s="610" customFormat="1" ht="18" x14ac:dyDescent="0.35">
      <c r="A81" s="1025"/>
    </row>
    <row r="82" spans="1:1" s="610" customFormat="1" ht="18" x14ac:dyDescent="0.35">
      <c r="A82" s="1025"/>
    </row>
    <row r="83" spans="1:1" s="610" customFormat="1" ht="18" x14ac:dyDescent="0.35">
      <c r="A83" s="1025"/>
    </row>
    <row r="84" spans="1:1" s="610" customFormat="1" ht="18" x14ac:dyDescent="0.35">
      <c r="A84" s="883"/>
    </row>
    <row r="85" spans="1:1" s="610" customFormat="1" ht="18" x14ac:dyDescent="0.35">
      <c r="A85" s="883"/>
    </row>
    <row r="86" spans="1:1" s="610" customFormat="1" ht="18" x14ac:dyDescent="0.35">
      <c r="A86" s="883"/>
    </row>
    <row r="87" spans="1:1" s="610" customFormat="1" ht="18" x14ac:dyDescent="0.35">
      <c r="A87" s="883"/>
    </row>
    <row r="88" spans="1:1" s="610" customFormat="1" ht="18" x14ac:dyDescent="0.35">
      <c r="A88" s="883"/>
    </row>
    <row r="89" spans="1:1" s="610" customFormat="1" ht="18" x14ac:dyDescent="0.35">
      <c r="A89" s="883"/>
    </row>
    <row r="90" spans="1:1" s="610" customFormat="1" ht="18" x14ac:dyDescent="0.35">
      <c r="A90" s="883"/>
    </row>
    <row r="91" spans="1:1" s="610" customFormat="1" ht="18" x14ac:dyDescent="0.35">
      <c r="A91" s="883"/>
    </row>
    <row r="92" spans="1:1" s="610" customFormat="1" ht="18" x14ac:dyDescent="0.35">
      <c r="A92" s="883"/>
    </row>
    <row r="93" spans="1:1" s="610" customFormat="1" ht="18" x14ac:dyDescent="0.35">
      <c r="A93" s="883"/>
    </row>
    <row r="94" spans="1:1" s="610" customFormat="1" ht="18" x14ac:dyDescent="0.35">
      <c r="A94" s="883"/>
    </row>
    <row r="95" spans="1:1" s="610" customFormat="1" ht="18" x14ac:dyDescent="0.35">
      <c r="A95" s="883"/>
    </row>
    <row r="96" spans="1:1" s="610" customFormat="1" ht="18" x14ac:dyDescent="0.35">
      <c r="A96" s="883"/>
    </row>
    <row r="97" spans="1:1" s="610" customFormat="1" ht="18" x14ac:dyDescent="0.35">
      <c r="A97" s="883"/>
    </row>
    <row r="98" spans="1:1" s="610" customFormat="1" ht="18" x14ac:dyDescent="0.35">
      <c r="A98" s="883"/>
    </row>
    <row r="99" spans="1:1" s="610" customFormat="1" ht="18" x14ac:dyDescent="0.35">
      <c r="A99" s="883"/>
    </row>
    <row r="100" spans="1:1" s="610" customFormat="1" ht="18" x14ac:dyDescent="0.35">
      <c r="A100" s="883"/>
    </row>
    <row r="101" spans="1:1" s="610" customFormat="1" ht="18" x14ac:dyDescent="0.35">
      <c r="A101" s="883"/>
    </row>
    <row r="102" spans="1:1" s="610" customFormat="1" ht="18" x14ac:dyDescent="0.35">
      <c r="A102" s="883"/>
    </row>
    <row r="103" spans="1:1" s="610" customFormat="1" ht="18" x14ac:dyDescent="0.35">
      <c r="A103" s="883"/>
    </row>
    <row r="104" spans="1:1" s="610" customFormat="1" ht="18" x14ac:dyDescent="0.35">
      <c r="A104" s="883"/>
    </row>
    <row r="105" spans="1:1" s="610" customFormat="1" ht="18" x14ac:dyDescent="0.35">
      <c r="A105" s="883"/>
    </row>
    <row r="106" spans="1:1" s="610" customFormat="1" ht="18" x14ac:dyDescent="0.35">
      <c r="A106" s="883"/>
    </row>
    <row r="107" spans="1:1" s="610" customFormat="1" ht="18" x14ac:dyDescent="0.35">
      <c r="A107" s="883"/>
    </row>
    <row r="108" spans="1:1" s="610" customFormat="1" ht="18" x14ac:dyDescent="0.35">
      <c r="A108" s="883"/>
    </row>
    <row r="109" spans="1:1" s="610" customFormat="1" ht="18" x14ac:dyDescent="0.35">
      <c r="A109" s="883"/>
    </row>
    <row r="110" spans="1:1" s="610" customFormat="1" ht="18" x14ac:dyDescent="0.35">
      <c r="A110" s="883"/>
    </row>
    <row r="111" spans="1:1" s="610" customFormat="1" ht="18" x14ac:dyDescent="0.35">
      <c r="A111" s="883"/>
    </row>
    <row r="112" spans="1:1" s="610" customFormat="1" ht="18" x14ac:dyDescent="0.35">
      <c r="A112" s="883"/>
    </row>
    <row r="113" spans="1:1" s="610" customFormat="1" ht="18" x14ac:dyDescent="0.35">
      <c r="A113" s="883"/>
    </row>
    <row r="114" spans="1:1" s="610" customFormat="1" ht="18" x14ac:dyDescent="0.35">
      <c r="A114" s="883"/>
    </row>
    <row r="115" spans="1:1" s="610" customFormat="1" ht="18" x14ac:dyDescent="0.35">
      <c r="A115" s="883"/>
    </row>
    <row r="116" spans="1:1" s="610" customFormat="1" ht="18" x14ac:dyDescent="0.35">
      <c r="A116" s="883"/>
    </row>
    <row r="117" spans="1:1" s="610" customFormat="1" ht="18" x14ac:dyDescent="0.35">
      <c r="A117" s="883"/>
    </row>
    <row r="118" spans="1:1" s="610" customFormat="1" ht="18" x14ac:dyDescent="0.35">
      <c r="A118" s="883"/>
    </row>
    <row r="119" spans="1:1" s="610" customFormat="1" ht="18" x14ac:dyDescent="0.35">
      <c r="A119" s="883"/>
    </row>
    <row r="120" spans="1:1" s="610" customFormat="1" ht="18" x14ac:dyDescent="0.35">
      <c r="A120" s="883"/>
    </row>
    <row r="121" spans="1:1" s="610" customFormat="1" ht="18" x14ac:dyDescent="0.35">
      <c r="A121" s="883"/>
    </row>
    <row r="122" spans="1:1" s="610" customFormat="1" ht="18" x14ac:dyDescent="0.35">
      <c r="A122" s="883"/>
    </row>
    <row r="123" spans="1:1" s="610" customFormat="1" ht="18" x14ac:dyDescent="0.35">
      <c r="A123" s="883"/>
    </row>
    <row r="124" spans="1:1" s="610" customFormat="1" ht="18" x14ac:dyDescent="0.35">
      <c r="A124" s="883"/>
    </row>
    <row r="125" spans="1:1" s="610" customFormat="1" ht="18" x14ac:dyDescent="0.35">
      <c r="A125" s="883"/>
    </row>
    <row r="126" spans="1:1" s="610" customFormat="1" ht="18" x14ac:dyDescent="0.35">
      <c r="A126" s="883"/>
    </row>
    <row r="127" spans="1:1" s="610" customFormat="1" ht="18" x14ac:dyDescent="0.35">
      <c r="A127" s="883"/>
    </row>
    <row r="128" spans="1:1" s="610" customFormat="1" ht="18" x14ac:dyDescent="0.35">
      <c r="A128" s="883"/>
    </row>
    <row r="129" spans="1:1" s="610" customFormat="1" ht="18" x14ac:dyDescent="0.35">
      <c r="A129" s="883"/>
    </row>
    <row r="130" spans="1:1" s="610" customFormat="1" ht="18" x14ac:dyDescent="0.35">
      <c r="A130" s="883"/>
    </row>
    <row r="131" spans="1:1" s="610" customFormat="1" ht="18" x14ac:dyDescent="0.35">
      <c r="A131" s="883"/>
    </row>
    <row r="132" spans="1:1" s="610" customFormat="1" ht="18" x14ac:dyDescent="0.35">
      <c r="A132" s="883"/>
    </row>
    <row r="133" spans="1:1" s="610" customFormat="1" ht="18" x14ac:dyDescent="0.35">
      <c r="A133" s="883"/>
    </row>
    <row r="134" spans="1:1" s="610" customFormat="1" ht="18" x14ac:dyDescent="0.35">
      <c r="A134" s="883"/>
    </row>
    <row r="135" spans="1:1" s="610" customFormat="1" ht="18" x14ac:dyDescent="0.35">
      <c r="A135" s="883"/>
    </row>
    <row r="136" spans="1:1" s="610" customFormat="1" ht="18" x14ac:dyDescent="0.35">
      <c r="A136" s="883"/>
    </row>
    <row r="137" spans="1:1" s="610" customFormat="1" ht="18" x14ac:dyDescent="0.35">
      <c r="A137" s="883"/>
    </row>
    <row r="138" spans="1:1" s="610" customFormat="1" ht="18" x14ac:dyDescent="0.35">
      <c r="A138" s="883"/>
    </row>
    <row r="139" spans="1:1" s="610" customFormat="1" ht="18" x14ac:dyDescent="0.35">
      <c r="A139" s="883"/>
    </row>
    <row r="140" spans="1:1" s="610" customFormat="1" ht="18" x14ac:dyDescent="0.35">
      <c r="A140" s="883"/>
    </row>
    <row r="141" spans="1:1" s="610" customFormat="1" ht="18" x14ac:dyDescent="0.35">
      <c r="A141" s="883"/>
    </row>
    <row r="142" spans="1:1" s="610" customFormat="1" ht="18" x14ac:dyDescent="0.35">
      <c r="A142" s="883"/>
    </row>
    <row r="143" spans="1:1" s="610" customFormat="1" ht="18" x14ac:dyDescent="0.35">
      <c r="A143" s="883"/>
    </row>
    <row r="144" spans="1:1" s="610" customFormat="1" ht="18" x14ac:dyDescent="0.35">
      <c r="A144" s="883"/>
    </row>
    <row r="145" spans="1:1" s="610" customFormat="1" ht="18" x14ac:dyDescent="0.35">
      <c r="A145" s="883"/>
    </row>
    <row r="146" spans="1:1" s="610" customFormat="1" ht="18" x14ac:dyDescent="0.35">
      <c r="A146" s="883"/>
    </row>
    <row r="147" spans="1:1" s="610" customFormat="1" ht="18" x14ac:dyDescent="0.35">
      <c r="A147" s="883"/>
    </row>
  </sheetData>
  <mergeCells count="7">
    <mergeCell ref="E56:I56"/>
    <mergeCell ref="E28:I28"/>
    <mergeCell ref="K1:L1"/>
    <mergeCell ref="A2:L2"/>
    <mergeCell ref="A3:L3"/>
    <mergeCell ref="A4:L4"/>
    <mergeCell ref="E9:I9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view="pageBreakPreview" zoomScale="120" zoomScaleSheetLayoutView="120" workbookViewId="0">
      <selection activeCell="K6" sqref="K6"/>
    </sheetView>
  </sheetViews>
  <sheetFormatPr defaultColWidth="9" defaultRowHeight="19.2" x14ac:dyDescent="0.5"/>
  <cols>
    <col min="1" max="1" width="3.09765625" style="604" customWidth="1"/>
    <col min="2" max="2" width="21.19921875" style="604" customWidth="1"/>
    <col min="3" max="3" width="20.5" style="604" customWidth="1"/>
    <col min="4" max="4" width="15" style="604" customWidth="1"/>
    <col min="5" max="7" width="8.59765625" style="604" customWidth="1"/>
    <col min="8" max="8" width="8.09765625" style="604" customWidth="1"/>
    <col min="9" max="9" width="8.09765625" style="605" customWidth="1"/>
    <col min="10" max="10" width="11.59765625" style="604" customWidth="1"/>
    <col min="11" max="11" width="14" style="604" customWidth="1"/>
    <col min="12" max="12" width="7" style="604" customWidth="1"/>
    <col min="13" max="13" width="9" style="603"/>
    <col min="14" max="16384" width="9" style="604"/>
  </cols>
  <sheetData>
    <row r="1" spans="1:19" s="606" customFormat="1" ht="21" x14ac:dyDescent="0.4">
      <c r="A1" s="748" t="s">
        <v>3224</v>
      </c>
      <c r="B1" s="749"/>
      <c r="C1" s="749"/>
      <c r="D1" s="749"/>
      <c r="E1" s="749"/>
      <c r="F1" s="749"/>
      <c r="G1" s="749"/>
      <c r="H1" s="1309"/>
      <c r="I1" s="749"/>
      <c r="J1" s="749"/>
      <c r="K1" s="1846" t="s">
        <v>3223</v>
      </c>
      <c r="L1" s="1847"/>
      <c r="M1" s="749"/>
      <c r="N1" s="606" t="s">
        <v>2488</v>
      </c>
    </row>
    <row r="2" spans="1:19" s="606" customFormat="1" ht="21" x14ac:dyDescent="0.4">
      <c r="A2" s="1848" t="s">
        <v>390</v>
      </c>
      <c r="B2" s="1848"/>
      <c r="C2" s="1848"/>
      <c r="D2" s="1848"/>
      <c r="E2" s="1848"/>
      <c r="F2" s="1848"/>
      <c r="G2" s="1848"/>
      <c r="H2" s="1848"/>
      <c r="I2" s="1848"/>
      <c r="J2" s="1848"/>
      <c r="K2" s="1848"/>
      <c r="L2" s="1848"/>
      <c r="M2" s="749"/>
      <c r="O2" s="606" t="s">
        <v>578</v>
      </c>
    </row>
    <row r="3" spans="1:19" s="606" customFormat="1" ht="21" x14ac:dyDescent="0.4">
      <c r="A3" s="1848" t="s">
        <v>4278</v>
      </c>
      <c r="B3" s="1848"/>
      <c r="C3" s="1848"/>
      <c r="D3" s="1848"/>
      <c r="E3" s="1848"/>
      <c r="F3" s="1848"/>
      <c r="G3" s="1848"/>
      <c r="H3" s="1848"/>
      <c r="I3" s="1848"/>
      <c r="J3" s="1848"/>
      <c r="K3" s="1848"/>
      <c r="L3" s="1848"/>
      <c r="M3" s="749"/>
      <c r="N3" s="609" t="s">
        <v>2489</v>
      </c>
    </row>
    <row r="4" spans="1:19" s="606" customFormat="1" ht="21" x14ac:dyDescent="0.4">
      <c r="A4" s="1848" t="s">
        <v>1775</v>
      </c>
      <c r="B4" s="1848"/>
      <c r="C4" s="1848"/>
      <c r="D4" s="1848"/>
      <c r="E4" s="1848"/>
      <c r="F4" s="1848"/>
      <c r="G4" s="1848"/>
      <c r="H4" s="1848"/>
      <c r="I4" s="1848"/>
      <c r="J4" s="1848"/>
      <c r="K4" s="1848"/>
      <c r="L4" s="1848"/>
      <c r="M4" s="749"/>
      <c r="N4" s="609"/>
      <c r="O4" s="606" t="s">
        <v>579</v>
      </c>
    </row>
    <row r="5" spans="1:19" s="606" customFormat="1" ht="21" x14ac:dyDescent="0.4">
      <c r="A5" s="748" t="s">
        <v>4313</v>
      </c>
      <c r="B5" s="748"/>
      <c r="C5" s="748"/>
      <c r="D5" s="748"/>
      <c r="E5" s="748"/>
      <c r="F5" s="748"/>
      <c r="G5" s="748"/>
      <c r="H5" s="1310"/>
      <c r="I5" s="748"/>
      <c r="J5" s="748" t="s">
        <v>225</v>
      </c>
      <c r="K5" s="748"/>
      <c r="L5" s="748"/>
      <c r="M5" s="749"/>
      <c r="N5" s="609" t="s">
        <v>2490</v>
      </c>
    </row>
    <row r="6" spans="1:19" s="606" customFormat="1" ht="21" x14ac:dyDescent="0.4">
      <c r="A6" s="1686" t="s">
        <v>4314</v>
      </c>
      <c r="B6" s="1686"/>
      <c r="C6" s="1686"/>
      <c r="D6" s="1686"/>
      <c r="E6" s="1686"/>
      <c r="F6" s="1686"/>
      <c r="G6" s="1686"/>
      <c r="H6" s="1686"/>
      <c r="I6" s="1686"/>
      <c r="J6" s="1686"/>
      <c r="K6" s="1686"/>
      <c r="L6" s="1686"/>
      <c r="M6" s="1685"/>
      <c r="N6" s="609"/>
    </row>
    <row r="7" spans="1:19" s="609" customFormat="1" ht="21" x14ac:dyDescent="0.4">
      <c r="A7" s="748" t="s">
        <v>4300</v>
      </c>
      <c r="B7" s="748"/>
      <c r="C7" s="748"/>
      <c r="D7" s="748"/>
      <c r="E7" s="748"/>
      <c r="F7" s="748"/>
      <c r="G7" s="1678" t="s">
        <v>3158</v>
      </c>
      <c r="H7" s="1018" t="s">
        <v>3779</v>
      </c>
      <c r="I7" s="678" t="s">
        <v>4301</v>
      </c>
      <c r="J7" s="678" t="s">
        <v>4302</v>
      </c>
      <c r="K7" s="1018" t="s">
        <v>225</v>
      </c>
      <c r="L7" s="748"/>
      <c r="M7" s="748"/>
      <c r="N7" s="606"/>
      <c r="O7" s="606" t="s">
        <v>580</v>
      </c>
      <c r="P7" s="606"/>
      <c r="Q7" s="606"/>
      <c r="R7" s="606"/>
      <c r="S7" s="606"/>
    </row>
    <row r="8" spans="1:19" s="606" customFormat="1" ht="21" x14ac:dyDescent="0.4">
      <c r="A8" s="748" t="s">
        <v>2647</v>
      </c>
      <c r="B8" s="748"/>
      <c r="C8" s="748"/>
      <c r="D8" s="748"/>
      <c r="E8" s="748"/>
      <c r="F8" s="748"/>
      <c r="G8" s="748" t="s">
        <v>225</v>
      </c>
      <c r="H8" s="1310"/>
      <c r="I8" s="748"/>
      <c r="J8" s="748"/>
      <c r="K8" s="748"/>
      <c r="L8" s="748"/>
      <c r="M8" s="749"/>
      <c r="N8" s="609" t="s">
        <v>2491</v>
      </c>
    </row>
    <row r="9" spans="1:19" s="606" customFormat="1" ht="21" x14ac:dyDescent="0.4">
      <c r="A9" s="749" t="s">
        <v>393</v>
      </c>
      <c r="B9" s="748" t="s">
        <v>2648</v>
      </c>
      <c r="C9" s="749" t="s">
        <v>225</v>
      </c>
      <c r="D9" s="749"/>
      <c r="E9" s="749"/>
      <c r="F9" s="749"/>
      <c r="G9" s="749"/>
      <c r="H9" s="1309"/>
      <c r="I9" s="749"/>
      <c r="J9" s="749"/>
      <c r="K9" s="749"/>
      <c r="L9" s="749"/>
      <c r="M9" s="749"/>
      <c r="N9" s="609"/>
    </row>
    <row r="10" spans="1:19" x14ac:dyDescent="0.5">
      <c r="A10" s="1456"/>
      <c r="B10" s="1456"/>
      <c r="C10" s="1456"/>
      <c r="D10" s="1436" t="s">
        <v>396</v>
      </c>
      <c r="E10" s="1858" t="s">
        <v>397</v>
      </c>
      <c r="F10" s="1859"/>
      <c r="G10" s="1859"/>
      <c r="H10" s="1859"/>
      <c r="I10" s="1860"/>
      <c r="J10" s="1436" t="s">
        <v>399</v>
      </c>
      <c r="K10" s="1436" t="s">
        <v>401</v>
      </c>
      <c r="L10" s="1436" t="s">
        <v>695</v>
      </c>
      <c r="M10" s="932"/>
      <c r="N10" s="933" t="s">
        <v>2649</v>
      </c>
      <c r="O10" s="614"/>
    </row>
    <row r="11" spans="1:19" x14ac:dyDescent="0.5">
      <c r="A11" s="1457" t="s">
        <v>394</v>
      </c>
      <c r="B11" s="1457" t="s">
        <v>129</v>
      </c>
      <c r="C11" s="1457" t="s">
        <v>395</v>
      </c>
      <c r="D11" s="1457" t="s">
        <v>404</v>
      </c>
      <c r="E11" s="1436">
        <v>2561</v>
      </c>
      <c r="F11" s="1436">
        <v>2562</v>
      </c>
      <c r="G11" s="1436">
        <v>2563</v>
      </c>
      <c r="H11" s="1436">
        <v>2564</v>
      </c>
      <c r="I11" s="1436">
        <v>2565</v>
      </c>
      <c r="J11" s="1457" t="s">
        <v>400</v>
      </c>
      <c r="K11" s="1457" t="s">
        <v>402</v>
      </c>
      <c r="L11" s="1457" t="s">
        <v>482</v>
      </c>
      <c r="M11" s="932"/>
      <c r="N11" s="614" t="s">
        <v>2650</v>
      </c>
      <c r="O11" s="614"/>
    </row>
    <row r="12" spans="1:19" x14ac:dyDescent="0.5">
      <c r="A12" s="1437"/>
      <c r="B12" s="1437"/>
      <c r="C12" s="1437"/>
      <c r="D12" s="1437" t="s">
        <v>405</v>
      </c>
      <c r="E12" s="1437" t="s">
        <v>398</v>
      </c>
      <c r="F12" s="1437" t="s">
        <v>398</v>
      </c>
      <c r="G12" s="1437" t="s">
        <v>398</v>
      </c>
      <c r="H12" s="1437" t="s">
        <v>398</v>
      </c>
      <c r="I12" s="1437" t="s">
        <v>398</v>
      </c>
      <c r="J12" s="1437"/>
      <c r="K12" s="1437"/>
      <c r="L12" s="1437" t="s">
        <v>483</v>
      </c>
      <c r="M12" s="932"/>
      <c r="N12" s="614"/>
      <c r="O12" s="614"/>
    </row>
    <row r="13" spans="1:19" x14ac:dyDescent="0.5">
      <c r="A13" s="616">
        <v>1</v>
      </c>
      <c r="B13" s="728" t="s">
        <v>3781</v>
      </c>
      <c r="C13" s="1433" t="s">
        <v>2651</v>
      </c>
      <c r="D13" s="934" t="s">
        <v>3780</v>
      </c>
      <c r="E13" s="935">
        <v>30000</v>
      </c>
      <c r="F13" s="936">
        <v>30000</v>
      </c>
      <c r="G13" s="937">
        <v>30000</v>
      </c>
      <c r="H13" s="937">
        <v>30000</v>
      </c>
      <c r="I13" s="938">
        <v>30000</v>
      </c>
      <c r="J13" s="620" t="s">
        <v>655</v>
      </c>
      <c r="K13" s="1386" t="s">
        <v>655</v>
      </c>
      <c r="L13" s="619" t="s">
        <v>1583</v>
      </c>
      <c r="M13" s="932"/>
      <c r="N13" s="614"/>
      <c r="O13" s="614"/>
    </row>
    <row r="14" spans="1:19" x14ac:dyDescent="0.5">
      <c r="A14" s="629"/>
      <c r="B14" s="940" t="s">
        <v>3782</v>
      </c>
      <c r="C14" s="954" t="s">
        <v>2652</v>
      </c>
      <c r="D14" s="941"/>
      <c r="E14" s="942"/>
      <c r="F14" s="666"/>
      <c r="G14" s="617"/>
      <c r="H14" s="631"/>
      <c r="I14" s="943"/>
      <c r="J14" s="621" t="s">
        <v>2653</v>
      </c>
      <c r="K14" s="667" t="s">
        <v>1880</v>
      </c>
      <c r="L14" s="617" t="s">
        <v>225</v>
      </c>
      <c r="M14" s="932"/>
      <c r="N14" s="614"/>
      <c r="O14" s="933" t="s">
        <v>1384</v>
      </c>
    </row>
    <row r="15" spans="1:19" x14ac:dyDescent="0.5">
      <c r="A15" s="616">
        <v>2</v>
      </c>
      <c r="B15" s="1172" t="s">
        <v>2654</v>
      </c>
      <c r="C15" s="716" t="s">
        <v>2655</v>
      </c>
      <c r="D15" s="944" t="s">
        <v>819</v>
      </c>
      <c r="E15" s="937">
        <v>30000</v>
      </c>
      <c r="F15" s="632" t="s">
        <v>1139</v>
      </c>
      <c r="G15" s="937">
        <v>30000</v>
      </c>
      <c r="H15" s="937">
        <v>30000</v>
      </c>
      <c r="I15" s="945">
        <v>30000</v>
      </c>
      <c r="J15" s="620" t="s">
        <v>2657</v>
      </c>
      <c r="K15" s="1386" t="s">
        <v>2659</v>
      </c>
      <c r="L15" s="619" t="s">
        <v>1583</v>
      </c>
      <c r="M15" s="932"/>
      <c r="N15" s="614"/>
      <c r="O15" s="933" t="s">
        <v>1385</v>
      </c>
    </row>
    <row r="16" spans="1:19" x14ac:dyDescent="0.5">
      <c r="A16" s="630"/>
      <c r="B16" s="946"/>
      <c r="C16" s="954" t="s">
        <v>2656</v>
      </c>
      <c r="D16" s="649"/>
      <c r="E16" s="631"/>
      <c r="F16" s="630"/>
      <c r="G16" s="631"/>
      <c r="H16" s="631"/>
      <c r="I16" s="947"/>
      <c r="J16" s="622" t="s">
        <v>2658</v>
      </c>
      <c r="K16" s="1387" t="s">
        <v>2660</v>
      </c>
      <c r="L16" s="617"/>
      <c r="M16" s="932"/>
      <c r="N16" s="614"/>
      <c r="O16" s="933" t="s">
        <v>1386</v>
      </c>
    </row>
    <row r="17" spans="1:37" x14ac:dyDescent="0.5">
      <c r="A17" s="629">
        <v>3</v>
      </c>
      <c r="B17" s="1172" t="s">
        <v>2673</v>
      </c>
      <c r="C17" s="949" t="s">
        <v>2661</v>
      </c>
      <c r="D17" s="614" t="s">
        <v>2663</v>
      </c>
      <c r="E17" s="950">
        <v>30000</v>
      </c>
      <c r="F17" s="642" t="s">
        <v>1139</v>
      </c>
      <c r="G17" s="950">
        <v>30000</v>
      </c>
      <c r="H17" s="950">
        <v>30000</v>
      </c>
      <c r="I17" s="951">
        <v>30000</v>
      </c>
      <c r="J17" s="621" t="s">
        <v>2664</v>
      </c>
      <c r="K17" s="665" t="s">
        <v>2666</v>
      </c>
      <c r="L17" s="619" t="s">
        <v>1583</v>
      </c>
      <c r="M17" s="932"/>
      <c r="N17" s="614"/>
      <c r="O17" s="933" t="s">
        <v>1390</v>
      </c>
    </row>
    <row r="18" spans="1:37" x14ac:dyDescent="0.5">
      <c r="A18" s="629"/>
      <c r="B18" s="940" t="s">
        <v>225</v>
      </c>
      <c r="C18" s="952" t="s">
        <v>2662</v>
      </c>
      <c r="D18" s="614"/>
      <c r="E18" s="617"/>
      <c r="F18" s="629"/>
      <c r="G18" s="617"/>
      <c r="H18" s="617"/>
      <c r="I18" s="953"/>
      <c r="J18" s="621" t="s">
        <v>2665</v>
      </c>
      <c r="K18" s="665" t="s">
        <v>2667</v>
      </c>
      <c r="L18" s="617"/>
      <c r="M18" s="932"/>
      <c r="N18" s="614"/>
      <c r="O18" s="614"/>
    </row>
    <row r="19" spans="1:37" ht="19.8" x14ac:dyDescent="0.5">
      <c r="A19" s="616">
        <v>4</v>
      </c>
      <c r="B19" s="1172" t="s">
        <v>2668</v>
      </c>
      <c r="C19" s="723" t="s">
        <v>908</v>
      </c>
      <c r="D19" s="944" t="s">
        <v>819</v>
      </c>
      <c r="E19" s="937">
        <v>200000</v>
      </c>
      <c r="F19" s="632" t="s">
        <v>1139</v>
      </c>
      <c r="G19" s="937">
        <v>200000</v>
      </c>
      <c r="H19" s="937">
        <v>200000</v>
      </c>
      <c r="I19" s="945">
        <v>200000</v>
      </c>
      <c r="J19" s="620" t="s">
        <v>790</v>
      </c>
      <c r="K19" s="958" t="s">
        <v>3784</v>
      </c>
      <c r="L19" s="619" t="s">
        <v>1583</v>
      </c>
      <c r="M19" s="932"/>
      <c r="N19" s="614"/>
      <c r="O19" s="614"/>
    </row>
    <row r="20" spans="1:37" ht="19.8" x14ac:dyDescent="0.5">
      <c r="A20" s="630"/>
      <c r="B20" s="940" t="s">
        <v>2669</v>
      </c>
      <c r="C20" s="793" t="s">
        <v>2670</v>
      </c>
      <c r="D20" s="649"/>
      <c r="E20" s="631"/>
      <c r="F20" s="631"/>
      <c r="G20" s="631"/>
      <c r="H20" s="631"/>
      <c r="I20" s="947"/>
      <c r="J20" s="622" t="s">
        <v>820</v>
      </c>
      <c r="K20" s="695" t="s">
        <v>3783</v>
      </c>
      <c r="L20" s="631"/>
      <c r="M20" s="932" t="s">
        <v>225</v>
      </c>
      <c r="N20" s="614"/>
      <c r="O20" s="614"/>
    </row>
    <row r="21" spans="1:37" x14ac:dyDescent="0.5">
      <c r="A21" s="616">
        <v>5</v>
      </c>
      <c r="B21" s="848" t="s">
        <v>2891</v>
      </c>
      <c r="C21" s="723" t="s">
        <v>2671</v>
      </c>
      <c r="D21" s="620" t="s">
        <v>4253</v>
      </c>
      <c r="E21" s="937">
        <v>100000</v>
      </c>
      <c r="F21" s="937">
        <v>100000</v>
      </c>
      <c r="G21" s="937">
        <v>100000</v>
      </c>
      <c r="H21" s="937">
        <v>100000</v>
      </c>
      <c r="I21" s="937">
        <v>100000</v>
      </c>
      <c r="J21" s="620" t="s">
        <v>790</v>
      </c>
      <c r="K21" s="620" t="s">
        <v>2674</v>
      </c>
      <c r="L21" s="619" t="s">
        <v>1583</v>
      </c>
      <c r="M21" s="932"/>
      <c r="N21" s="614"/>
      <c r="O21" s="614"/>
    </row>
    <row r="22" spans="1:37" x14ac:dyDescent="0.5">
      <c r="A22" s="629"/>
      <c r="B22" s="725"/>
      <c r="C22" s="886" t="s">
        <v>2672</v>
      </c>
      <c r="D22" s="621" t="s">
        <v>4254</v>
      </c>
      <c r="E22" s="1435" t="s">
        <v>225</v>
      </c>
      <c r="F22" s="617"/>
      <c r="G22" s="617"/>
      <c r="H22" s="617"/>
      <c r="I22" s="953"/>
      <c r="J22" s="621" t="s">
        <v>820</v>
      </c>
      <c r="K22" s="640" t="s">
        <v>3785</v>
      </c>
      <c r="L22" s="617" t="s">
        <v>225</v>
      </c>
      <c r="M22" s="932"/>
      <c r="N22" s="614"/>
      <c r="O22" s="614"/>
    </row>
    <row r="23" spans="1:37" x14ac:dyDescent="0.5">
      <c r="A23" s="629"/>
      <c r="B23" s="725"/>
      <c r="C23" s="886"/>
      <c r="D23" s="621"/>
      <c r="E23" s="1435" t="s">
        <v>225</v>
      </c>
      <c r="F23" s="617"/>
      <c r="G23" s="617"/>
      <c r="H23" s="617"/>
      <c r="I23" s="953"/>
      <c r="J23" s="621"/>
      <c r="K23" s="640"/>
      <c r="L23" s="617"/>
      <c r="M23" s="932"/>
      <c r="N23" s="614"/>
      <c r="O23" s="614"/>
    </row>
    <row r="24" spans="1:37" x14ac:dyDescent="0.5">
      <c r="A24" s="630"/>
      <c r="B24" s="952"/>
      <c r="C24" s="793"/>
      <c r="D24" s="631"/>
      <c r="E24" s="1679" t="s">
        <v>225</v>
      </c>
      <c r="F24" s="1459" t="s">
        <v>225</v>
      </c>
      <c r="G24" s="1459" t="s">
        <v>225</v>
      </c>
      <c r="H24" s="1459" t="s">
        <v>225</v>
      </c>
      <c r="I24" s="947"/>
      <c r="J24" s="622"/>
      <c r="K24" s="622" t="s">
        <v>225</v>
      </c>
      <c r="L24" s="631"/>
      <c r="M24" s="932"/>
      <c r="N24" s="614"/>
      <c r="O24" s="614"/>
    </row>
    <row r="25" spans="1:37" s="992" customFormat="1" ht="18" x14ac:dyDescent="0.35">
      <c r="A25" s="1323" t="s">
        <v>26</v>
      </c>
      <c r="B25" s="1434" t="s">
        <v>3789</v>
      </c>
      <c r="C25" s="1434"/>
      <c r="D25" s="1434"/>
      <c r="E25" s="1385">
        <v>390000</v>
      </c>
      <c r="F25" s="1385">
        <v>130000</v>
      </c>
      <c r="G25" s="1385">
        <v>390000</v>
      </c>
      <c r="H25" s="1385">
        <v>390000</v>
      </c>
      <c r="I25" s="1385">
        <v>390000</v>
      </c>
      <c r="J25" s="1323"/>
      <c r="K25" s="1323"/>
      <c r="L25" s="1323"/>
      <c r="M25" s="988"/>
      <c r="N25" s="991"/>
      <c r="O25" s="991"/>
      <c r="P25" s="991"/>
      <c r="Q25" s="991"/>
      <c r="R25" s="991"/>
      <c r="S25" s="991"/>
      <c r="T25" s="991"/>
      <c r="U25" s="991"/>
      <c r="V25" s="991"/>
      <c r="W25" s="991"/>
      <c r="X25" s="991"/>
      <c r="Y25" s="991"/>
      <c r="Z25" s="991"/>
      <c r="AA25" s="991"/>
      <c r="AB25" s="991"/>
      <c r="AC25" s="991"/>
      <c r="AD25" s="991"/>
      <c r="AE25" s="991"/>
      <c r="AF25" s="991"/>
      <c r="AG25" s="991"/>
      <c r="AH25" s="991"/>
      <c r="AI25" s="991"/>
      <c r="AJ25" s="991"/>
      <c r="AK25" s="991"/>
    </row>
    <row r="26" spans="1:37" s="991" customFormat="1" ht="18" x14ac:dyDescent="0.35">
      <c r="A26" s="1311"/>
      <c r="B26" s="911"/>
      <c r="C26" s="911"/>
      <c r="D26" s="911"/>
      <c r="E26" s="989"/>
      <c r="F26" s="989"/>
      <c r="G26" s="989"/>
      <c r="H26" s="989"/>
      <c r="I26" s="989"/>
      <c r="J26" s="1311"/>
      <c r="K26" s="1311"/>
      <c r="L26" s="1311"/>
      <c r="M26" s="1311" t="s">
        <v>225</v>
      </c>
    </row>
    <row r="27" spans="1:37" s="991" customFormat="1" ht="18" x14ac:dyDescent="0.35">
      <c r="A27" s="1311"/>
      <c r="B27" s="911"/>
      <c r="C27" s="911"/>
      <c r="D27" s="911"/>
      <c r="E27" s="989"/>
      <c r="F27" s="989"/>
      <c r="G27" s="989"/>
      <c r="H27" s="989"/>
      <c r="I27" s="989"/>
      <c r="J27" s="1311"/>
      <c r="K27" s="1597"/>
      <c r="L27" s="1607">
        <v>84</v>
      </c>
      <c r="M27" s="1311"/>
    </row>
    <row r="28" spans="1:37" s="991" customFormat="1" ht="18" x14ac:dyDescent="0.35">
      <c r="A28" s="988"/>
      <c r="B28" s="911"/>
      <c r="C28" s="911"/>
      <c r="D28" s="911"/>
      <c r="E28" s="989"/>
      <c r="F28" s="989"/>
      <c r="G28" s="989"/>
      <c r="H28" s="989"/>
      <c r="I28" s="990"/>
      <c r="J28" s="988"/>
      <c r="K28" s="1597"/>
      <c r="L28" s="1606" t="s">
        <v>225</v>
      </c>
      <c r="M28" s="988"/>
    </row>
    <row r="29" spans="1:37" s="991" customFormat="1" ht="21" x14ac:dyDescent="0.4">
      <c r="A29" s="988"/>
      <c r="B29" s="748" t="s">
        <v>2717</v>
      </c>
      <c r="C29" s="911"/>
      <c r="D29" s="911"/>
      <c r="E29" s="989"/>
      <c r="F29" s="989"/>
      <c r="G29" s="989"/>
      <c r="H29" s="989"/>
      <c r="I29" s="990"/>
      <c r="J29" s="988"/>
      <c r="K29" s="988"/>
      <c r="L29" s="988"/>
      <c r="M29" s="988"/>
    </row>
    <row r="30" spans="1:37" s="244" customFormat="1" ht="19.8" x14ac:dyDescent="0.5">
      <c r="A30" s="1330"/>
      <c r="B30" s="1330"/>
      <c r="C30" s="1330"/>
      <c r="D30" s="1318" t="s">
        <v>396</v>
      </c>
      <c r="E30" s="1849" t="s">
        <v>397</v>
      </c>
      <c r="F30" s="1850"/>
      <c r="G30" s="1850"/>
      <c r="H30" s="1850"/>
      <c r="I30" s="1851"/>
      <c r="J30" s="1318" t="s">
        <v>399</v>
      </c>
      <c r="K30" s="1318" t="s">
        <v>401</v>
      </c>
      <c r="L30" s="1318" t="s">
        <v>695</v>
      </c>
      <c r="M30" s="741"/>
      <c r="N30" s="662"/>
      <c r="O30" s="662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</row>
    <row r="31" spans="1:37" s="133" customFormat="1" ht="19.8" x14ac:dyDescent="0.5">
      <c r="A31" s="1320" t="s">
        <v>394</v>
      </c>
      <c r="B31" s="1320" t="s">
        <v>129</v>
      </c>
      <c r="C31" s="1320" t="s">
        <v>395</v>
      </c>
      <c r="D31" s="1320" t="s">
        <v>404</v>
      </c>
      <c r="E31" s="1318">
        <v>2561</v>
      </c>
      <c r="F31" s="1318">
        <v>2562</v>
      </c>
      <c r="G31" s="1318">
        <v>2563</v>
      </c>
      <c r="H31" s="1318">
        <v>2564</v>
      </c>
      <c r="I31" s="1318">
        <v>2565</v>
      </c>
      <c r="J31" s="1320" t="s">
        <v>400</v>
      </c>
      <c r="K31" s="1320" t="s">
        <v>402</v>
      </c>
      <c r="L31" s="1320" t="s">
        <v>482</v>
      </c>
      <c r="M31" s="745"/>
      <c r="N31" s="610"/>
      <c r="O31" s="610"/>
    </row>
    <row r="32" spans="1:37" s="133" customFormat="1" ht="19.8" x14ac:dyDescent="0.5">
      <c r="A32" s="1320"/>
      <c r="B32" s="1322"/>
      <c r="C32" s="1322"/>
      <c r="D32" s="1322" t="s">
        <v>405</v>
      </c>
      <c r="E32" s="1322" t="s">
        <v>398</v>
      </c>
      <c r="F32" s="1322" t="s">
        <v>398</v>
      </c>
      <c r="G32" s="1322" t="s">
        <v>398</v>
      </c>
      <c r="H32" s="1322" t="s">
        <v>398</v>
      </c>
      <c r="I32" s="1322" t="s">
        <v>398</v>
      </c>
      <c r="J32" s="1322"/>
      <c r="K32" s="1322"/>
      <c r="L32" s="1322" t="s">
        <v>483</v>
      </c>
      <c r="M32" s="745"/>
      <c r="N32" s="610"/>
      <c r="O32" s="610"/>
    </row>
    <row r="33" spans="1:15" s="133" customFormat="1" ht="19.8" x14ac:dyDescent="0.5">
      <c r="A33" s="680">
        <v>1</v>
      </c>
      <c r="B33" s="736" t="s">
        <v>3851</v>
      </c>
      <c r="C33" s="683" t="s">
        <v>3790</v>
      </c>
      <c r="D33" s="723" t="s">
        <v>3956</v>
      </c>
      <c r="E33" s="687">
        <v>500000</v>
      </c>
      <c r="F33" s="956">
        <v>500000</v>
      </c>
      <c r="G33" s="687">
        <v>500000</v>
      </c>
      <c r="H33" s="687">
        <v>500000</v>
      </c>
      <c r="I33" s="957">
        <v>500000</v>
      </c>
      <c r="J33" s="681" t="s">
        <v>2675</v>
      </c>
      <c r="K33" s="1386" t="s">
        <v>2677</v>
      </c>
      <c r="L33" s="681" t="s">
        <v>691</v>
      </c>
      <c r="M33" s="745"/>
      <c r="N33" s="610"/>
      <c r="O33" s="610"/>
    </row>
    <row r="34" spans="1:15" s="133" customFormat="1" ht="19.8" x14ac:dyDescent="0.5">
      <c r="A34" s="688"/>
      <c r="B34" s="710" t="s">
        <v>225</v>
      </c>
      <c r="C34" s="708" t="s">
        <v>1915</v>
      </c>
      <c r="D34" s="886" t="s">
        <v>2426</v>
      </c>
      <c r="E34" s="706"/>
      <c r="F34" s="707"/>
      <c r="G34" s="706"/>
      <c r="H34" s="706"/>
      <c r="I34" s="960"/>
      <c r="J34" s="693" t="s">
        <v>2676</v>
      </c>
      <c r="K34" s="667" t="s">
        <v>2678</v>
      </c>
      <c r="L34" s="693"/>
      <c r="M34" s="745"/>
      <c r="N34" s="610"/>
      <c r="O34" s="610"/>
    </row>
    <row r="35" spans="1:15" s="133" customFormat="1" ht="19.8" x14ac:dyDescent="0.5">
      <c r="A35" s="688"/>
      <c r="B35" s="710" t="s">
        <v>225</v>
      </c>
      <c r="C35" s="708" t="s">
        <v>3791</v>
      </c>
      <c r="D35" s="954" t="s">
        <v>3957</v>
      </c>
      <c r="E35" s="706"/>
      <c r="F35" s="707"/>
      <c r="G35" s="706"/>
      <c r="H35" s="706"/>
      <c r="I35" s="960"/>
      <c r="J35" s="693"/>
      <c r="K35" s="662"/>
      <c r="L35" s="693"/>
      <c r="M35" s="745"/>
      <c r="N35" s="610"/>
      <c r="O35" s="610"/>
    </row>
    <row r="36" spans="1:15" s="133" customFormat="1" ht="19.8" x14ac:dyDescent="0.5">
      <c r="A36" s="688"/>
      <c r="B36" s="710"/>
      <c r="C36" s="708" t="s">
        <v>3663</v>
      </c>
      <c r="D36" s="1278" t="s">
        <v>3958</v>
      </c>
      <c r="E36" s="706"/>
      <c r="F36" s="707"/>
      <c r="G36" s="706"/>
      <c r="H36" s="706"/>
      <c r="I36" s="960"/>
      <c r="J36" s="693"/>
      <c r="K36" s="662"/>
      <c r="L36" s="693"/>
      <c r="M36" s="745"/>
      <c r="N36" s="610"/>
      <c r="O36" s="610"/>
    </row>
    <row r="37" spans="1:15" s="133" customFormat="1" ht="19.8" x14ac:dyDescent="0.5">
      <c r="A37" s="688"/>
      <c r="B37" s="710"/>
      <c r="C37" s="708"/>
      <c r="D37" s="886" t="s">
        <v>3959</v>
      </c>
      <c r="E37" s="706"/>
      <c r="F37" s="707"/>
      <c r="G37" s="706"/>
      <c r="H37" s="706"/>
      <c r="I37" s="960"/>
      <c r="J37" s="693"/>
      <c r="K37" s="662"/>
      <c r="L37" s="693"/>
      <c r="M37" s="745"/>
      <c r="N37" s="610"/>
      <c r="O37" s="610"/>
    </row>
    <row r="38" spans="1:15" s="133" customFormat="1" ht="19.8" x14ac:dyDescent="0.5">
      <c r="A38" s="688"/>
      <c r="B38" s="710"/>
      <c r="C38" s="708"/>
      <c r="D38" s="954" t="s">
        <v>3960</v>
      </c>
      <c r="E38" s="706"/>
      <c r="F38" s="707"/>
      <c r="G38" s="706"/>
      <c r="H38" s="706"/>
      <c r="I38" s="960"/>
      <c r="J38" s="693"/>
      <c r="K38" s="662"/>
      <c r="L38" s="693"/>
      <c r="M38" s="745"/>
      <c r="N38" s="610"/>
      <c r="O38" s="610"/>
    </row>
    <row r="39" spans="1:15" s="133" customFormat="1" ht="19.8" x14ac:dyDescent="0.5">
      <c r="A39" s="688"/>
      <c r="B39" s="710"/>
      <c r="C39" s="708"/>
      <c r="D39" s="954" t="s">
        <v>3961</v>
      </c>
      <c r="E39" s="706"/>
      <c r="F39" s="707"/>
      <c r="G39" s="706"/>
      <c r="H39" s="706"/>
      <c r="I39" s="960"/>
      <c r="J39" s="693"/>
      <c r="K39" s="662"/>
      <c r="L39" s="693"/>
      <c r="M39" s="745"/>
      <c r="N39" s="610"/>
      <c r="O39" s="610"/>
    </row>
    <row r="40" spans="1:15" s="133" customFormat="1" ht="19.8" x14ac:dyDescent="0.5">
      <c r="A40" s="688"/>
      <c r="B40" s="710"/>
      <c r="C40" s="708"/>
      <c r="D40" s="954" t="s">
        <v>3962</v>
      </c>
      <c r="E40" s="706"/>
      <c r="F40" s="707"/>
      <c r="G40" s="706"/>
      <c r="H40" s="706"/>
      <c r="I40" s="960"/>
      <c r="J40" s="693"/>
      <c r="K40" s="662"/>
      <c r="L40" s="693"/>
      <c r="M40" s="745"/>
      <c r="N40" s="610"/>
      <c r="O40" s="610"/>
    </row>
    <row r="41" spans="1:15" s="133" customFormat="1" ht="19.8" x14ac:dyDescent="0.5">
      <c r="A41" s="688"/>
      <c r="B41" s="710"/>
      <c r="C41" s="708"/>
      <c r="D41" s="954" t="s">
        <v>3963</v>
      </c>
      <c r="E41" s="706"/>
      <c r="F41" s="707"/>
      <c r="G41" s="706"/>
      <c r="H41" s="706"/>
      <c r="I41" s="960"/>
      <c r="J41" s="693"/>
      <c r="K41" s="662"/>
      <c r="L41" s="693"/>
      <c r="M41" s="745"/>
      <c r="N41" s="610"/>
      <c r="O41" s="610"/>
    </row>
    <row r="42" spans="1:15" s="133" customFormat="1" ht="19.8" x14ac:dyDescent="0.5">
      <c r="A42" s="688"/>
      <c r="B42" s="710"/>
      <c r="C42" s="708"/>
      <c r="D42" s="954" t="s">
        <v>3964</v>
      </c>
      <c r="E42" s="706"/>
      <c r="F42" s="707"/>
      <c r="G42" s="706"/>
      <c r="H42" s="706"/>
      <c r="I42" s="960"/>
      <c r="J42" s="693"/>
      <c r="K42" s="662"/>
      <c r="L42" s="693"/>
      <c r="M42" s="745"/>
      <c r="N42" s="610"/>
      <c r="O42" s="610"/>
    </row>
    <row r="43" spans="1:15" s="133" customFormat="1" ht="19.8" x14ac:dyDescent="0.5">
      <c r="A43" s="688"/>
      <c r="B43" s="710"/>
      <c r="C43" s="708"/>
      <c r="D43" s="954" t="s">
        <v>3574</v>
      </c>
      <c r="E43" s="706"/>
      <c r="F43" s="707"/>
      <c r="G43" s="706"/>
      <c r="H43" s="706"/>
      <c r="I43" s="960"/>
      <c r="J43" s="693" t="s">
        <v>225</v>
      </c>
      <c r="K43" s="662"/>
      <c r="L43" s="693"/>
      <c r="M43" s="745"/>
      <c r="N43" s="610"/>
      <c r="O43" s="610"/>
    </row>
    <row r="44" spans="1:15" s="133" customFormat="1" ht="19.8" x14ac:dyDescent="0.5">
      <c r="A44" s="680">
        <v>2</v>
      </c>
      <c r="B44" s="736" t="s">
        <v>3965</v>
      </c>
      <c r="C44" s="716" t="s">
        <v>3280</v>
      </c>
      <c r="D44" s="723" t="s">
        <v>4122</v>
      </c>
      <c r="E44" s="698" t="s">
        <v>1139</v>
      </c>
      <c r="F44" s="699">
        <v>300000</v>
      </c>
      <c r="G44" s="698">
        <v>300000</v>
      </c>
      <c r="H44" s="699">
        <v>300000</v>
      </c>
      <c r="I44" s="1442" t="s">
        <v>1139</v>
      </c>
      <c r="J44" s="620" t="s">
        <v>3796</v>
      </c>
      <c r="K44" s="958" t="s">
        <v>3797</v>
      </c>
      <c r="L44" s="681" t="s">
        <v>691</v>
      </c>
      <c r="M44" s="745"/>
      <c r="N44" s="610"/>
      <c r="O44" s="610"/>
    </row>
    <row r="45" spans="1:15" s="133" customFormat="1" ht="19.8" x14ac:dyDescent="0.5">
      <c r="A45" s="688"/>
      <c r="B45" s="710" t="s">
        <v>4067</v>
      </c>
      <c r="C45" s="708"/>
      <c r="D45" s="1653" t="s">
        <v>4123</v>
      </c>
      <c r="E45" s="920"/>
      <c r="F45" s="1183"/>
      <c r="G45" s="920"/>
      <c r="H45" s="1183"/>
      <c r="I45" s="961"/>
      <c r="J45" s="693" t="s">
        <v>711</v>
      </c>
      <c r="K45" s="662" t="s">
        <v>3798</v>
      </c>
      <c r="L45" s="693"/>
      <c r="M45" s="745"/>
      <c r="N45" s="610"/>
      <c r="O45" s="610"/>
    </row>
    <row r="46" spans="1:15" s="133" customFormat="1" ht="19.8" x14ac:dyDescent="0.5">
      <c r="A46" s="694"/>
      <c r="B46" s="733"/>
      <c r="C46" s="734"/>
      <c r="D46" s="793" t="s">
        <v>3566</v>
      </c>
      <c r="E46" s="1154"/>
      <c r="F46" s="1443"/>
      <c r="G46" s="1154"/>
      <c r="H46" s="1443"/>
      <c r="I46" s="1444"/>
      <c r="J46" s="618"/>
      <c r="K46" s="695"/>
      <c r="L46" s="618"/>
      <c r="M46" s="745"/>
      <c r="N46" s="610"/>
      <c r="O46" s="610"/>
    </row>
    <row r="47" spans="1:15" s="133" customFormat="1" ht="19.8" x14ac:dyDescent="0.5">
      <c r="A47" s="688">
        <v>3</v>
      </c>
      <c r="B47" s="689" t="s">
        <v>2679</v>
      </c>
      <c r="C47" s="732" t="s">
        <v>2680</v>
      </c>
      <c r="D47" s="708" t="s">
        <v>2682</v>
      </c>
      <c r="E47" s="920" t="s">
        <v>1139</v>
      </c>
      <c r="F47" s="920" t="s">
        <v>1139</v>
      </c>
      <c r="G47" s="920">
        <v>100000</v>
      </c>
      <c r="H47" s="920">
        <v>100000</v>
      </c>
      <c r="I47" s="961">
        <v>100000</v>
      </c>
      <c r="J47" s="693" t="s">
        <v>2592</v>
      </c>
      <c r="K47" s="1016" t="s">
        <v>3795</v>
      </c>
      <c r="L47" s="693" t="s">
        <v>691</v>
      </c>
      <c r="M47" s="745" t="s">
        <v>225</v>
      </c>
      <c r="N47" s="610"/>
      <c r="O47" s="610"/>
    </row>
    <row r="48" spans="1:15" s="133" customFormat="1" ht="19.8" x14ac:dyDescent="0.5">
      <c r="A48" s="688"/>
      <c r="B48" s="689" t="s">
        <v>225</v>
      </c>
      <c r="C48" s="732" t="s">
        <v>2681</v>
      </c>
      <c r="D48" s="708" t="s">
        <v>3792</v>
      </c>
      <c r="E48" s="693"/>
      <c r="F48" s="706" t="s">
        <v>225</v>
      </c>
      <c r="G48" s="693"/>
      <c r="H48" s="693"/>
      <c r="I48" s="959"/>
      <c r="J48" s="693" t="s">
        <v>2593</v>
      </c>
      <c r="K48" s="1016" t="s">
        <v>3793</v>
      </c>
      <c r="L48" s="693"/>
      <c r="M48" s="745"/>
      <c r="N48" s="610"/>
      <c r="O48" s="610"/>
    </row>
    <row r="49" spans="1:15" s="133" customFormat="1" ht="19.8" x14ac:dyDescent="0.5">
      <c r="A49" s="694"/>
      <c r="B49" s="719" t="s">
        <v>225</v>
      </c>
      <c r="C49" s="738"/>
      <c r="D49" s="734"/>
      <c r="E49" s="693"/>
      <c r="F49" s="693"/>
      <c r="G49" s="693"/>
      <c r="H49" s="693"/>
      <c r="I49" s="959"/>
      <c r="J49" s="693"/>
      <c r="K49" s="614" t="s">
        <v>3794</v>
      </c>
      <c r="L49" s="618"/>
      <c r="M49" s="745"/>
      <c r="N49" s="610"/>
      <c r="O49" s="610"/>
    </row>
    <row r="50" spans="1:15" s="133" customFormat="1" ht="19.8" x14ac:dyDescent="0.5">
      <c r="A50" s="688">
        <v>4</v>
      </c>
      <c r="B50" s="1172" t="s">
        <v>2683</v>
      </c>
      <c r="C50" s="683" t="s">
        <v>2685</v>
      </c>
      <c r="D50" s="708" t="s">
        <v>3799</v>
      </c>
      <c r="E50" s="632" t="s">
        <v>1139</v>
      </c>
      <c r="F50" s="996" t="s">
        <v>1139</v>
      </c>
      <c r="G50" s="937">
        <v>1000000</v>
      </c>
      <c r="H50" s="857">
        <v>1000000</v>
      </c>
      <c r="I50" s="1440">
        <v>1000000</v>
      </c>
      <c r="J50" s="681" t="s">
        <v>2687</v>
      </c>
      <c r="K50" s="683" t="s">
        <v>2689</v>
      </c>
      <c r="L50" s="681" t="s">
        <v>691</v>
      </c>
      <c r="M50" s="745"/>
      <c r="N50" s="610"/>
      <c r="O50" s="610"/>
    </row>
    <row r="51" spans="1:15" s="133" customFormat="1" ht="19.8" x14ac:dyDescent="0.5">
      <c r="A51" s="688"/>
      <c r="B51" s="689" t="s">
        <v>2684</v>
      </c>
      <c r="C51" s="708" t="s">
        <v>225</v>
      </c>
      <c r="D51" s="708" t="s">
        <v>2686</v>
      </c>
      <c r="E51" s="920"/>
      <c r="F51" s="1441"/>
      <c r="G51" s="706" t="s">
        <v>225</v>
      </c>
      <c r="H51" s="1439"/>
      <c r="I51" s="960"/>
      <c r="J51" s="693" t="s">
        <v>2688</v>
      </c>
      <c r="K51" s="708" t="s">
        <v>2690</v>
      </c>
      <c r="L51" s="693" t="s">
        <v>225</v>
      </c>
      <c r="M51" s="745"/>
      <c r="N51" s="610"/>
      <c r="O51" s="610"/>
    </row>
    <row r="52" spans="1:15" s="665" customFormat="1" ht="16.2" x14ac:dyDescent="0.3">
      <c r="A52" s="1445" t="s">
        <v>26</v>
      </c>
      <c r="B52" s="1445" t="s">
        <v>3916</v>
      </c>
      <c r="C52" s="1446" t="s">
        <v>1139</v>
      </c>
      <c r="D52" s="1446" t="s">
        <v>1139</v>
      </c>
      <c r="E52" s="1342">
        <v>500000</v>
      </c>
      <c r="F52" s="1342">
        <v>800000</v>
      </c>
      <c r="G52" s="1342">
        <v>1000000</v>
      </c>
      <c r="H52" s="1342">
        <v>1000000</v>
      </c>
      <c r="I52" s="1342">
        <v>1600000</v>
      </c>
      <c r="J52" s="1446" t="s">
        <v>1139</v>
      </c>
      <c r="K52" s="1446" t="s">
        <v>1139</v>
      </c>
      <c r="L52" s="1608">
        <v>85</v>
      </c>
      <c r="M52" s="919"/>
    </row>
  </sheetData>
  <mergeCells count="6">
    <mergeCell ref="E30:I30"/>
    <mergeCell ref="K1:L1"/>
    <mergeCell ref="A2:L2"/>
    <mergeCell ref="A3:L3"/>
    <mergeCell ref="A4:L4"/>
    <mergeCell ref="E10:I10"/>
  </mergeCells>
  <pageMargins left="7.874015748031496E-2" right="7.874015748031496E-2" top="0.78740157480314965" bottom="0.15748031496062992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F12" sqref="F12"/>
    </sheetView>
  </sheetViews>
  <sheetFormatPr defaultRowHeight="21" x14ac:dyDescent="0.6"/>
  <cols>
    <col min="1" max="1" width="8.09765625" style="117" customWidth="1"/>
    <col min="2" max="11" width="9" style="117"/>
  </cols>
  <sheetData>
    <row r="1" spans="1:11" ht="27" x14ac:dyDescent="0.75">
      <c r="A1" s="1688" t="s">
        <v>1619</v>
      </c>
      <c r="B1" s="1688"/>
      <c r="C1" s="1688"/>
      <c r="D1" s="1688"/>
      <c r="E1" s="1688"/>
      <c r="F1" s="1688"/>
      <c r="G1" s="1688"/>
      <c r="H1" s="1688"/>
      <c r="I1" s="1688"/>
      <c r="J1" s="1688"/>
    </row>
    <row r="2" spans="1:11" ht="27" x14ac:dyDescent="0.75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1" ht="24.6" x14ac:dyDescent="0.7">
      <c r="A3" s="14" t="s">
        <v>1620</v>
      </c>
      <c r="B3" s="3"/>
      <c r="C3" s="3"/>
      <c r="D3" s="3"/>
      <c r="E3" s="3"/>
      <c r="F3" s="3"/>
      <c r="G3" s="3"/>
      <c r="H3" s="3"/>
      <c r="I3" s="129" t="s">
        <v>1621</v>
      </c>
    </row>
    <row r="4" spans="1:11" ht="27" x14ac:dyDescent="0.75">
      <c r="A4" s="3" t="s">
        <v>1622</v>
      </c>
      <c r="B4" s="3"/>
      <c r="C4" s="3"/>
      <c r="D4" s="3"/>
      <c r="E4" s="3"/>
      <c r="F4" s="3"/>
      <c r="G4" s="3"/>
      <c r="H4" s="3"/>
      <c r="I4" s="130">
        <v>1</v>
      </c>
    </row>
    <row r="5" spans="1:11" ht="27" x14ac:dyDescent="0.75">
      <c r="A5" s="3" t="s">
        <v>1623</v>
      </c>
      <c r="B5" s="3"/>
      <c r="C5" s="3"/>
      <c r="D5" s="3"/>
      <c r="E5" s="3"/>
      <c r="F5" s="3"/>
      <c r="G5" s="3"/>
      <c r="H5" s="3"/>
      <c r="I5" s="131">
        <v>17</v>
      </c>
    </row>
    <row r="6" spans="1:11" ht="27" x14ac:dyDescent="0.75">
      <c r="A6" s="3" t="s">
        <v>1624</v>
      </c>
      <c r="B6" s="3"/>
      <c r="C6" s="3"/>
      <c r="D6" s="3"/>
      <c r="E6" s="3"/>
      <c r="F6" s="3"/>
      <c r="G6" s="3"/>
      <c r="H6" s="3"/>
      <c r="I6" s="131">
        <v>25</v>
      </c>
    </row>
    <row r="7" spans="1:11" ht="27" x14ac:dyDescent="0.75">
      <c r="A7" s="3" t="s">
        <v>1625</v>
      </c>
      <c r="B7" s="3"/>
      <c r="C7" s="3"/>
      <c r="D7" s="3"/>
      <c r="E7" s="3"/>
      <c r="F7" s="3"/>
      <c r="G7" s="3"/>
      <c r="H7" s="3"/>
      <c r="I7" s="131">
        <v>49</v>
      </c>
    </row>
    <row r="8" spans="1:11" s="47" customFormat="1" ht="27" x14ac:dyDescent="0.75">
      <c r="A8" s="3"/>
      <c r="B8" s="3" t="s">
        <v>1626</v>
      </c>
      <c r="C8" s="3"/>
      <c r="D8" s="3"/>
      <c r="E8" s="3"/>
      <c r="F8" s="3"/>
      <c r="G8" s="3"/>
      <c r="H8" s="3"/>
      <c r="I8" s="131">
        <v>51</v>
      </c>
      <c r="K8" s="117"/>
    </row>
    <row r="9" spans="1:11" ht="27" x14ac:dyDescent="0.75">
      <c r="A9" s="3" t="s">
        <v>1627</v>
      </c>
      <c r="B9" s="3"/>
      <c r="C9" s="3"/>
      <c r="D9" s="3"/>
      <c r="E9" s="3"/>
      <c r="F9" s="3"/>
      <c r="G9" s="3"/>
      <c r="H9" s="3"/>
      <c r="I9" s="131">
        <v>126</v>
      </c>
    </row>
    <row r="10" spans="1:11" ht="27" x14ac:dyDescent="0.75">
      <c r="A10" s="3"/>
      <c r="C10" s="3"/>
      <c r="D10" s="3"/>
      <c r="E10" s="3"/>
      <c r="F10" s="3"/>
      <c r="G10" s="3"/>
      <c r="H10" s="3"/>
      <c r="I10" s="3"/>
      <c r="J10" s="131"/>
    </row>
    <row r="11" spans="1:11" ht="24.6" x14ac:dyDescent="0.7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1" ht="24.6" x14ac:dyDescent="0.7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ht="24.6" x14ac:dyDescent="0.7">
      <c r="A13" s="3"/>
      <c r="B13" s="3"/>
      <c r="C13" s="3"/>
      <c r="D13" s="3"/>
      <c r="E13" s="132"/>
      <c r="F13" s="3"/>
      <c r="G13" s="3"/>
      <c r="H13" s="3"/>
      <c r="I13" s="3"/>
      <c r="J13" s="3"/>
    </row>
  </sheetData>
  <mergeCells count="1">
    <mergeCell ref="A1:J1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view="pageBreakPreview" zoomScale="150" zoomScaleNormal="120" zoomScaleSheetLayoutView="150" workbookViewId="0">
      <selection activeCell="K7" sqref="K7"/>
    </sheetView>
  </sheetViews>
  <sheetFormatPr defaultColWidth="9" defaultRowHeight="17.399999999999999" x14ac:dyDescent="0.35"/>
  <cols>
    <col min="1" max="1" width="3.3984375" style="614" customWidth="1"/>
    <col min="2" max="2" width="19.69921875" style="614" customWidth="1"/>
    <col min="3" max="3" width="21.69921875" style="614" customWidth="1"/>
    <col min="4" max="4" width="14.19921875" style="614" customWidth="1"/>
    <col min="5" max="6" width="8" style="614" customWidth="1"/>
    <col min="7" max="7" width="8.19921875" style="614" customWidth="1"/>
    <col min="8" max="8" width="7.59765625" style="614" customWidth="1"/>
    <col min="9" max="9" width="8" style="614" customWidth="1"/>
    <col min="10" max="10" width="12.69921875" style="614" customWidth="1"/>
    <col min="11" max="11" width="16" style="614" customWidth="1"/>
    <col min="12" max="12" width="7.19921875" style="614" customWidth="1"/>
    <col min="13" max="13" width="9" style="932"/>
    <col min="14" max="16384" width="9" style="614"/>
  </cols>
  <sheetData>
    <row r="1" spans="1:15" x14ac:dyDescent="0.35">
      <c r="A1" s="962"/>
      <c r="B1" s="932"/>
      <c r="C1" s="932"/>
      <c r="D1" s="932"/>
      <c r="E1" s="932"/>
      <c r="F1" s="932"/>
      <c r="G1" s="932"/>
      <c r="H1" s="932"/>
      <c r="I1" s="932"/>
      <c r="J1" s="932"/>
      <c r="K1" s="1861" t="s">
        <v>3223</v>
      </c>
      <c r="L1" s="1862"/>
      <c r="N1" s="614" t="s">
        <v>2733</v>
      </c>
    </row>
    <row r="2" spans="1:15" x14ac:dyDescent="0.35">
      <c r="A2" s="1863" t="s">
        <v>390</v>
      </c>
      <c r="B2" s="1863"/>
      <c r="C2" s="1863"/>
      <c r="D2" s="1863"/>
      <c r="E2" s="1863"/>
      <c r="F2" s="1863"/>
      <c r="G2" s="1863"/>
      <c r="H2" s="1863"/>
      <c r="I2" s="1863"/>
      <c r="J2" s="1863"/>
      <c r="K2" s="1863"/>
      <c r="L2" s="1863"/>
      <c r="O2" s="614" t="s">
        <v>578</v>
      </c>
    </row>
    <row r="3" spans="1:15" x14ac:dyDescent="0.35">
      <c r="A3" s="1863" t="s">
        <v>4277</v>
      </c>
      <c r="B3" s="1863"/>
      <c r="C3" s="1863"/>
      <c r="D3" s="1863"/>
      <c r="E3" s="1863"/>
      <c r="F3" s="1863"/>
      <c r="G3" s="1863"/>
      <c r="H3" s="1863"/>
      <c r="I3" s="1863"/>
      <c r="J3" s="1863"/>
      <c r="K3" s="1863"/>
      <c r="L3" s="1863"/>
      <c r="N3" s="933" t="s">
        <v>2734</v>
      </c>
    </row>
    <row r="4" spans="1:15" x14ac:dyDescent="0.35">
      <c r="A4" s="1863" t="s">
        <v>1775</v>
      </c>
      <c r="B4" s="1863"/>
      <c r="C4" s="1863"/>
      <c r="D4" s="1863"/>
      <c r="E4" s="1863"/>
      <c r="F4" s="1863"/>
      <c r="G4" s="1863"/>
      <c r="H4" s="1863"/>
      <c r="I4" s="1863"/>
      <c r="J4" s="1863"/>
      <c r="K4" s="1863"/>
      <c r="L4" s="1863"/>
      <c r="N4" s="933"/>
      <c r="O4" s="614" t="s">
        <v>579</v>
      </c>
    </row>
    <row r="5" spans="1:15" s="994" customFormat="1" ht="18" x14ac:dyDescent="0.35">
      <c r="A5" s="913"/>
      <c r="B5" s="678" t="s">
        <v>4316</v>
      </c>
      <c r="C5" s="678"/>
      <c r="D5" s="678"/>
      <c r="E5" s="678"/>
      <c r="F5" s="678"/>
      <c r="G5" s="678"/>
      <c r="H5" s="678"/>
      <c r="I5" s="678"/>
      <c r="J5" s="678"/>
      <c r="K5" s="678"/>
      <c r="L5" s="678"/>
    </row>
    <row r="6" spans="1:15" s="994" customFormat="1" ht="18" x14ac:dyDescent="0.35">
      <c r="A6" s="913" t="s">
        <v>2691</v>
      </c>
      <c r="B6" s="678"/>
      <c r="C6" s="678"/>
      <c r="D6" s="678"/>
      <c r="E6" s="678"/>
      <c r="F6" s="678"/>
      <c r="G6" s="678"/>
      <c r="H6" s="1667"/>
      <c r="I6" s="678" t="s">
        <v>1584</v>
      </c>
      <c r="J6" s="678" t="s">
        <v>225</v>
      </c>
      <c r="K6" s="678"/>
      <c r="L6" s="678"/>
    </row>
    <row r="7" spans="1:15" s="994" customFormat="1" ht="18" x14ac:dyDescent="0.35">
      <c r="A7" s="913" t="s">
        <v>2757</v>
      </c>
      <c r="B7" s="678"/>
      <c r="C7" s="678"/>
      <c r="D7" s="678"/>
      <c r="E7" s="678"/>
      <c r="F7" s="678"/>
      <c r="G7" s="678" t="s">
        <v>225</v>
      </c>
      <c r="H7" s="678"/>
      <c r="I7" s="678"/>
      <c r="J7" s="678"/>
      <c r="K7" s="678"/>
      <c r="L7" s="678"/>
    </row>
    <row r="8" spans="1:15" s="994" customFormat="1" ht="18" x14ac:dyDescent="0.35">
      <c r="A8" s="912" t="s">
        <v>393</v>
      </c>
      <c r="B8" s="678" t="s">
        <v>4315</v>
      </c>
      <c r="C8" s="678" t="s">
        <v>225</v>
      </c>
      <c r="D8" s="745"/>
      <c r="E8" s="745" t="s">
        <v>225</v>
      </c>
      <c r="F8" s="745"/>
      <c r="G8" s="745"/>
      <c r="H8" s="745"/>
      <c r="I8" s="745"/>
      <c r="J8" s="745"/>
      <c r="K8" s="745"/>
      <c r="L8" s="745"/>
    </row>
    <row r="9" spans="1:15" x14ac:dyDescent="0.35">
      <c r="A9" s="1456"/>
      <c r="B9" s="1456"/>
      <c r="C9" s="1456"/>
      <c r="D9" s="1436" t="s">
        <v>396</v>
      </c>
      <c r="E9" s="1858" t="s">
        <v>397</v>
      </c>
      <c r="F9" s="1859"/>
      <c r="G9" s="1859"/>
      <c r="H9" s="1859"/>
      <c r="I9" s="1860"/>
      <c r="J9" s="1436" t="s">
        <v>399</v>
      </c>
      <c r="K9" s="1436" t="s">
        <v>401</v>
      </c>
      <c r="L9" s="1436" t="s">
        <v>695</v>
      </c>
      <c r="N9" s="933" t="s">
        <v>2649</v>
      </c>
    </row>
    <row r="10" spans="1:15" x14ac:dyDescent="0.35">
      <c r="A10" s="1457" t="s">
        <v>394</v>
      </c>
      <c r="B10" s="1457" t="s">
        <v>129</v>
      </c>
      <c r="C10" s="1457" t="s">
        <v>395</v>
      </c>
      <c r="D10" s="1457" t="s">
        <v>2803</v>
      </c>
      <c r="E10" s="1436">
        <v>2561</v>
      </c>
      <c r="F10" s="1436">
        <v>2562</v>
      </c>
      <c r="G10" s="1436">
        <v>2563</v>
      </c>
      <c r="H10" s="1436">
        <v>2564</v>
      </c>
      <c r="I10" s="1436">
        <v>2565</v>
      </c>
      <c r="J10" s="1457" t="s">
        <v>400</v>
      </c>
      <c r="K10" s="1457" t="s">
        <v>402</v>
      </c>
      <c r="L10" s="1457" t="s">
        <v>482</v>
      </c>
      <c r="N10" s="614" t="s">
        <v>2650</v>
      </c>
    </row>
    <row r="11" spans="1:15" x14ac:dyDescent="0.35">
      <c r="A11" s="1437"/>
      <c r="B11" s="1437"/>
      <c r="C11" s="1437"/>
      <c r="D11" s="1457" t="s">
        <v>225</v>
      </c>
      <c r="E11" s="1457" t="s">
        <v>398</v>
      </c>
      <c r="F11" s="1457" t="s">
        <v>398</v>
      </c>
      <c r="G11" s="1457" t="s">
        <v>398</v>
      </c>
      <c r="H11" s="1457" t="s">
        <v>398</v>
      </c>
      <c r="I11" s="1457" t="s">
        <v>398</v>
      </c>
      <c r="J11" s="1457"/>
      <c r="K11" s="1457"/>
      <c r="L11" s="1457" t="s">
        <v>483</v>
      </c>
    </row>
    <row r="12" spans="1:15" x14ac:dyDescent="0.35">
      <c r="A12" s="616">
        <v>1</v>
      </c>
      <c r="B12" s="633" t="s">
        <v>2809</v>
      </c>
      <c r="C12" s="633" t="s">
        <v>2692</v>
      </c>
      <c r="D12" s="633" t="s">
        <v>2693</v>
      </c>
      <c r="E12" s="632">
        <v>10000</v>
      </c>
      <c r="F12" s="632">
        <v>10000</v>
      </c>
      <c r="G12" s="632">
        <v>10000</v>
      </c>
      <c r="H12" s="632">
        <v>10000</v>
      </c>
      <c r="I12" s="632">
        <v>10000</v>
      </c>
      <c r="J12" s="633" t="s">
        <v>2450</v>
      </c>
      <c r="K12" s="627" t="s">
        <v>2703</v>
      </c>
      <c r="L12" s="616" t="s">
        <v>1583</v>
      </c>
    </row>
    <row r="13" spans="1:15" x14ac:dyDescent="0.35">
      <c r="A13" s="629"/>
      <c r="B13" s="634" t="s">
        <v>2743</v>
      </c>
      <c r="C13" s="634"/>
      <c r="D13" s="634" t="s">
        <v>2003</v>
      </c>
      <c r="E13" s="629"/>
      <c r="F13" s="629"/>
      <c r="G13" s="629"/>
      <c r="H13" s="629"/>
      <c r="I13" s="629"/>
      <c r="J13" s="634" t="s">
        <v>2702</v>
      </c>
      <c r="K13" s="628" t="s">
        <v>2704</v>
      </c>
      <c r="L13" s="629"/>
    </row>
    <row r="14" spans="1:15" x14ac:dyDescent="0.35">
      <c r="A14" s="616">
        <v>2</v>
      </c>
      <c r="B14" s="633" t="s">
        <v>2694</v>
      </c>
      <c r="C14" s="1006" t="s">
        <v>3800</v>
      </c>
      <c r="D14" s="984" t="s">
        <v>2695</v>
      </c>
      <c r="E14" s="632">
        <v>20000</v>
      </c>
      <c r="F14" s="632">
        <v>20000</v>
      </c>
      <c r="G14" s="632">
        <v>20000</v>
      </c>
      <c r="H14" s="632">
        <v>20000</v>
      </c>
      <c r="I14" s="632">
        <v>20000</v>
      </c>
      <c r="J14" s="983" t="s">
        <v>2699</v>
      </c>
      <c r="K14" s="627" t="s">
        <v>2701</v>
      </c>
      <c r="L14" s="616" t="s">
        <v>1583</v>
      </c>
    </row>
    <row r="15" spans="1:15" x14ac:dyDescent="0.35">
      <c r="A15" s="629"/>
      <c r="B15" s="634"/>
      <c r="C15" s="634" t="s">
        <v>2855</v>
      </c>
      <c r="D15" s="985" t="s">
        <v>2696</v>
      </c>
      <c r="E15" s="629"/>
      <c r="F15" s="629"/>
      <c r="G15" s="629"/>
      <c r="H15" s="629"/>
      <c r="I15" s="629"/>
      <c r="J15" s="634" t="s">
        <v>2700</v>
      </c>
      <c r="K15" s="628" t="s">
        <v>618</v>
      </c>
      <c r="L15" s="629"/>
    </row>
    <row r="16" spans="1:15" x14ac:dyDescent="0.35">
      <c r="A16" s="629"/>
      <c r="B16" s="634"/>
      <c r="C16" s="634"/>
      <c r="D16" s="985" t="s">
        <v>2697</v>
      </c>
      <c r="E16" s="629"/>
      <c r="F16" s="629"/>
      <c r="G16" s="629"/>
      <c r="H16" s="629"/>
      <c r="I16" s="629"/>
      <c r="J16" s="634"/>
      <c r="K16" s="628"/>
      <c r="L16" s="629"/>
    </row>
    <row r="17" spans="1:15" x14ac:dyDescent="0.35">
      <c r="A17" s="630"/>
      <c r="B17" s="638"/>
      <c r="C17" s="638"/>
      <c r="D17" s="986" t="s">
        <v>2698</v>
      </c>
      <c r="E17" s="630"/>
      <c r="F17" s="630"/>
      <c r="G17" s="630"/>
      <c r="H17" s="630"/>
      <c r="I17" s="630"/>
      <c r="J17" s="638"/>
      <c r="K17" s="637"/>
      <c r="L17" s="630"/>
    </row>
    <row r="18" spans="1:15" x14ac:dyDescent="0.35">
      <c r="A18" s="616">
        <v>3</v>
      </c>
      <c r="B18" s="633" t="s">
        <v>2810</v>
      </c>
      <c r="C18" s="983" t="s">
        <v>2705</v>
      </c>
      <c r="D18" s="633" t="s">
        <v>2707</v>
      </c>
      <c r="E18" s="632">
        <v>60000</v>
      </c>
      <c r="F18" s="632">
        <v>60000</v>
      </c>
      <c r="G18" s="632">
        <v>60000</v>
      </c>
      <c r="H18" s="632">
        <v>60000</v>
      </c>
      <c r="I18" s="632">
        <v>60000</v>
      </c>
      <c r="J18" s="633" t="s">
        <v>2450</v>
      </c>
      <c r="K18" s="627" t="s">
        <v>2712</v>
      </c>
      <c r="L18" s="616" t="s">
        <v>1583</v>
      </c>
    </row>
    <row r="19" spans="1:15" x14ac:dyDescent="0.35">
      <c r="A19" s="629"/>
      <c r="B19" s="634" t="s">
        <v>2811</v>
      </c>
      <c r="C19" s="1030" t="s">
        <v>2706</v>
      </c>
      <c r="D19" s="634" t="s">
        <v>2708</v>
      </c>
      <c r="E19" s="629"/>
      <c r="F19" s="629"/>
      <c r="G19" s="629"/>
      <c r="H19" s="629"/>
      <c r="I19" s="629"/>
      <c r="J19" s="634" t="s">
        <v>2711</v>
      </c>
      <c r="K19" s="628" t="s">
        <v>2713</v>
      </c>
      <c r="L19" s="629"/>
    </row>
    <row r="20" spans="1:15" x14ac:dyDescent="0.35">
      <c r="A20" s="629"/>
      <c r="B20" s="634"/>
      <c r="C20" s="1030"/>
      <c r="D20" s="634" t="s">
        <v>2709</v>
      </c>
      <c r="E20" s="629"/>
      <c r="F20" s="629"/>
      <c r="G20" s="629"/>
      <c r="H20" s="629"/>
      <c r="I20" s="629"/>
      <c r="J20" s="634"/>
      <c r="K20" s="628"/>
      <c r="L20" s="629"/>
    </row>
    <row r="21" spans="1:15" x14ac:dyDescent="0.35">
      <c r="A21" s="630"/>
      <c r="B21" s="638"/>
      <c r="C21" s="1031"/>
      <c r="D21" s="638" t="s">
        <v>2710</v>
      </c>
      <c r="E21" s="630"/>
      <c r="F21" s="630"/>
      <c r="G21" s="630"/>
      <c r="H21" s="630"/>
      <c r="I21" s="630"/>
      <c r="J21" s="638"/>
      <c r="K21" s="637"/>
      <c r="L21" s="630"/>
    </row>
    <row r="22" spans="1:15" x14ac:dyDescent="0.35">
      <c r="A22" s="629">
        <v>4</v>
      </c>
      <c r="B22" s="634" t="s">
        <v>2905</v>
      </c>
      <c r="C22" s="983" t="s">
        <v>2705</v>
      </c>
      <c r="D22" s="969" t="s">
        <v>3801</v>
      </c>
      <c r="E22" s="642">
        <v>50000</v>
      </c>
      <c r="F22" s="642">
        <v>50000</v>
      </c>
      <c r="G22" s="642">
        <v>50000</v>
      </c>
      <c r="H22" s="632">
        <v>50000</v>
      </c>
      <c r="I22" s="1447">
        <v>50000</v>
      </c>
      <c r="J22" s="633" t="s">
        <v>2450</v>
      </c>
      <c r="K22" s="627" t="s">
        <v>2712</v>
      </c>
      <c r="L22" s="616" t="s">
        <v>1583</v>
      </c>
    </row>
    <row r="23" spans="1:15" x14ac:dyDescent="0.35">
      <c r="A23" s="629"/>
      <c r="B23" s="634"/>
      <c r="C23" s="1030" t="s">
        <v>2906</v>
      </c>
      <c r="D23" s="969"/>
      <c r="E23" s="629"/>
      <c r="F23" s="664"/>
      <c r="G23" s="629"/>
      <c r="H23" s="629"/>
      <c r="I23" s="664"/>
      <c r="J23" s="634" t="s">
        <v>2711</v>
      </c>
      <c r="K23" s="628" t="s">
        <v>3805</v>
      </c>
      <c r="L23" s="629"/>
    </row>
    <row r="24" spans="1:15" ht="18" x14ac:dyDescent="0.35">
      <c r="A24" s="680">
        <v>5</v>
      </c>
      <c r="B24" s="1172" t="s">
        <v>2985</v>
      </c>
      <c r="C24" s="683" t="s">
        <v>2980</v>
      </c>
      <c r="D24" s="1449" t="s">
        <v>3802</v>
      </c>
      <c r="E24" s="632">
        <v>50000</v>
      </c>
      <c r="F24" s="1451">
        <v>50000</v>
      </c>
      <c r="G24" s="632">
        <v>50000</v>
      </c>
      <c r="H24" s="632">
        <v>50000</v>
      </c>
      <c r="I24" s="997">
        <v>50000</v>
      </c>
      <c r="J24" s="681" t="s">
        <v>783</v>
      </c>
      <c r="K24" s="723" t="s">
        <v>2983</v>
      </c>
      <c r="L24" s="681" t="s">
        <v>1583</v>
      </c>
    </row>
    <row r="25" spans="1:15" ht="18" x14ac:dyDescent="0.35">
      <c r="A25" s="688"/>
      <c r="B25" s="1185" t="s">
        <v>2979</v>
      </c>
      <c r="C25" s="708" t="s">
        <v>2981</v>
      </c>
      <c r="D25" s="1448" t="s">
        <v>1956</v>
      </c>
      <c r="E25" s="642" t="s">
        <v>225</v>
      </c>
      <c r="F25" s="664"/>
      <c r="G25" s="629"/>
      <c r="H25" s="629"/>
      <c r="I25" s="998"/>
      <c r="J25" s="693" t="s">
        <v>820</v>
      </c>
      <c r="K25" s="886" t="s">
        <v>2981</v>
      </c>
      <c r="L25" s="693" t="s">
        <v>225</v>
      </c>
    </row>
    <row r="26" spans="1:15" ht="21" x14ac:dyDescent="0.4">
      <c r="A26" s="694"/>
      <c r="B26" s="1085" t="s">
        <v>225</v>
      </c>
      <c r="C26" s="817"/>
      <c r="D26" s="1085"/>
      <c r="E26" s="630"/>
      <c r="F26" s="977" t="s">
        <v>225</v>
      </c>
      <c r="G26" s="630"/>
      <c r="H26" s="630"/>
      <c r="I26" s="999"/>
      <c r="J26" s="817"/>
      <c r="K26" s="817"/>
      <c r="L26" s="817"/>
    </row>
    <row r="27" spans="1:15" x14ac:dyDescent="0.35">
      <c r="A27" s="629">
        <v>6</v>
      </c>
      <c r="B27" s="634" t="s">
        <v>4045</v>
      </c>
      <c r="C27" s="970" t="s">
        <v>3803</v>
      </c>
      <c r="D27" s="969" t="s">
        <v>3808</v>
      </c>
      <c r="E27" s="629" t="s">
        <v>1139</v>
      </c>
      <c r="F27" s="1450">
        <v>200000</v>
      </c>
      <c r="G27" s="642">
        <v>200000</v>
      </c>
      <c r="H27" s="642">
        <v>200000</v>
      </c>
      <c r="I27" s="1450">
        <v>200000</v>
      </c>
      <c r="J27" s="634" t="s">
        <v>3812</v>
      </c>
      <c r="K27" s="971" t="s">
        <v>3816</v>
      </c>
      <c r="L27" s="629" t="s">
        <v>1583</v>
      </c>
    </row>
    <row r="28" spans="1:15" x14ac:dyDescent="0.35">
      <c r="A28" s="629"/>
      <c r="B28" s="634" t="s">
        <v>4046</v>
      </c>
      <c r="C28" s="970" t="s">
        <v>3804</v>
      </c>
      <c r="D28" s="969" t="s">
        <v>3809</v>
      </c>
      <c r="E28" s="642" t="s">
        <v>225</v>
      </c>
      <c r="F28" s="1450" t="s">
        <v>225</v>
      </c>
      <c r="G28" s="642" t="s">
        <v>225</v>
      </c>
      <c r="H28" s="642" t="s">
        <v>225</v>
      </c>
      <c r="I28" s="1450" t="s">
        <v>225</v>
      </c>
      <c r="J28" s="634" t="s">
        <v>3813</v>
      </c>
      <c r="K28" s="971" t="s">
        <v>3817</v>
      </c>
      <c r="L28" s="629"/>
    </row>
    <row r="29" spans="1:15" x14ac:dyDescent="0.35">
      <c r="A29" s="629"/>
      <c r="B29" s="634" t="s">
        <v>4047</v>
      </c>
      <c r="C29" s="970" t="s">
        <v>3806</v>
      </c>
      <c r="D29" s="969" t="s">
        <v>3810</v>
      </c>
      <c r="E29" s="629"/>
      <c r="F29" s="1450" t="s">
        <v>225</v>
      </c>
      <c r="G29" s="629"/>
      <c r="H29" s="629"/>
      <c r="I29" s="664"/>
      <c r="J29" s="634" t="s">
        <v>3814</v>
      </c>
      <c r="K29" s="971" t="s">
        <v>3818</v>
      </c>
      <c r="L29" s="629"/>
    </row>
    <row r="30" spans="1:15" x14ac:dyDescent="0.35">
      <c r="A30" s="629"/>
      <c r="B30" s="634" t="s">
        <v>225</v>
      </c>
      <c r="C30" s="970" t="s">
        <v>3807</v>
      </c>
      <c r="D30" s="969" t="s">
        <v>3811</v>
      </c>
      <c r="E30" s="642" t="s">
        <v>225</v>
      </c>
      <c r="F30" s="1450" t="s">
        <v>225</v>
      </c>
      <c r="G30" s="629"/>
      <c r="H30" s="629"/>
      <c r="I30" s="664"/>
      <c r="J30" s="634" t="s">
        <v>3815</v>
      </c>
      <c r="K30" s="971"/>
      <c r="L30" s="629"/>
    </row>
    <row r="31" spans="1:15" x14ac:dyDescent="0.35">
      <c r="A31" s="1351" t="s">
        <v>26</v>
      </c>
      <c r="B31" s="1351" t="s">
        <v>3819</v>
      </c>
      <c r="C31" s="1452" t="s">
        <v>164</v>
      </c>
      <c r="D31" s="1452" t="s">
        <v>164</v>
      </c>
      <c r="E31" s="1453">
        <v>190000</v>
      </c>
      <c r="F31" s="1453">
        <v>390000</v>
      </c>
      <c r="G31" s="1453">
        <v>390000</v>
      </c>
      <c r="H31" s="1454">
        <v>390000</v>
      </c>
      <c r="I31" s="1455">
        <v>390000</v>
      </c>
      <c r="J31" s="1452" t="s">
        <v>164</v>
      </c>
      <c r="K31" s="1452" t="s">
        <v>164</v>
      </c>
      <c r="L31" s="1608">
        <v>86</v>
      </c>
      <c r="O31" s="933" t="s">
        <v>1385</v>
      </c>
    </row>
    <row r="32" spans="1:15" x14ac:dyDescent="0.35">
      <c r="A32" s="666"/>
      <c r="B32" s="962" t="s">
        <v>2732</v>
      </c>
      <c r="F32" s="614" t="s">
        <v>225</v>
      </c>
      <c r="O32" s="933"/>
    </row>
    <row r="33" spans="1:15" x14ac:dyDescent="0.35">
      <c r="A33" s="1456"/>
      <c r="B33" s="1456"/>
      <c r="C33" s="1456"/>
      <c r="D33" s="1436" t="s">
        <v>396</v>
      </c>
      <c r="E33" s="1858" t="s">
        <v>397</v>
      </c>
      <c r="F33" s="1859"/>
      <c r="G33" s="1859"/>
      <c r="H33" s="1859"/>
      <c r="I33" s="1860"/>
      <c r="J33" s="1436" t="s">
        <v>399</v>
      </c>
      <c r="K33" s="1436" t="s">
        <v>401</v>
      </c>
      <c r="L33" s="1436" t="s">
        <v>695</v>
      </c>
    </row>
    <row r="34" spans="1:15" x14ac:dyDescent="0.35">
      <c r="A34" s="1457" t="s">
        <v>394</v>
      </c>
      <c r="B34" s="1457" t="s">
        <v>129</v>
      </c>
      <c r="C34" s="1457" t="s">
        <v>395</v>
      </c>
      <c r="D34" s="1457" t="s">
        <v>2803</v>
      </c>
      <c r="E34" s="1436">
        <v>2561</v>
      </c>
      <c r="F34" s="1436">
        <v>2562</v>
      </c>
      <c r="G34" s="1436">
        <v>2563</v>
      </c>
      <c r="H34" s="1436">
        <v>2564</v>
      </c>
      <c r="I34" s="1436">
        <v>2565</v>
      </c>
      <c r="J34" s="1457" t="s">
        <v>400</v>
      </c>
      <c r="K34" s="1457" t="s">
        <v>402</v>
      </c>
      <c r="L34" s="1457" t="s">
        <v>482</v>
      </c>
    </row>
    <row r="35" spans="1:15" x14ac:dyDescent="0.35">
      <c r="A35" s="1437"/>
      <c r="B35" s="1437"/>
      <c r="C35" s="1437"/>
      <c r="D35" s="1437" t="s">
        <v>225</v>
      </c>
      <c r="E35" s="1437" t="s">
        <v>398</v>
      </c>
      <c r="F35" s="1437" t="s">
        <v>398</v>
      </c>
      <c r="G35" s="1437" t="s">
        <v>398</v>
      </c>
      <c r="H35" s="1457" t="s">
        <v>398</v>
      </c>
      <c r="I35" s="1457" t="s">
        <v>398</v>
      </c>
      <c r="J35" s="1437"/>
      <c r="K35" s="1437"/>
      <c r="L35" s="1437" t="s">
        <v>483</v>
      </c>
    </row>
    <row r="36" spans="1:15" x14ac:dyDescent="0.35">
      <c r="A36" s="616">
        <v>1</v>
      </c>
      <c r="B36" s="619" t="s">
        <v>2812</v>
      </c>
      <c r="C36" s="619" t="s">
        <v>2737</v>
      </c>
      <c r="D36" s="619" t="s">
        <v>2738</v>
      </c>
      <c r="E36" s="632" t="s">
        <v>1139</v>
      </c>
      <c r="F36" s="632" t="s">
        <v>1139</v>
      </c>
      <c r="G36" s="632">
        <v>300000</v>
      </c>
      <c r="H36" s="632">
        <v>300000</v>
      </c>
      <c r="I36" s="632">
        <v>300000</v>
      </c>
      <c r="J36" s="619" t="s">
        <v>2740</v>
      </c>
      <c r="K36" s="620" t="s">
        <v>2741</v>
      </c>
      <c r="L36" s="619" t="s">
        <v>691</v>
      </c>
      <c r="O36" s="933"/>
    </row>
    <row r="37" spans="1:15" x14ac:dyDescent="0.35">
      <c r="A37" s="629"/>
      <c r="B37" s="617" t="s">
        <v>2742</v>
      </c>
      <c r="C37" s="617" t="s">
        <v>2735</v>
      </c>
      <c r="D37" s="617" t="s">
        <v>2739</v>
      </c>
      <c r="E37" s="617"/>
      <c r="F37" s="617"/>
      <c r="G37" s="617"/>
      <c r="H37" s="617"/>
      <c r="I37" s="617"/>
      <c r="J37" s="617" t="s">
        <v>2688</v>
      </c>
      <c r="K37" s="621" t="s">
        <v>2742</v>
      </c>
      <c r="L37" s="617"/>
      <c r="O37" s="933"/>
    </row>
    <row r="38" spans="1:15" x14ac:dyDescent="0.35">
      <c r="A38" s="629"/>
      <c r="B38" s="617"/>
      <c r="C38" s="617" t="s">
        <v>2736</v>
      </c>
      <c r="D38" s="617"/>
      <c r="E38" s="617"/>
      <c r="F38" s="617"/>
      <c r="G38" s="617"/>
      <c r="H38" s="617"/>
      <c r="I38" s="617"/>
      <c r="J38" s="617"/>
      <c r="K38" s="621"/>
      <c r="L38" s="617"/>
      <c r="O38" s="933"/>
    </row>
    <row r="39" spans="1:15" x14ac:dyDescent="0.35">
      <c r="A39" s="630"/>
      <c r="B39" s="631"/>
      <c r="C39" s="631"/>
      <c r="D39" s="631"/>
      <c r="E39" s="631"/>
      <c r="F39" s="631"/>
      <c r="G39" s="631"/>
      <c r="H39" s="631"/>
      <c r="I39" s="631"/>
      <c r="J39" s="631"/>
      <c r="K39" s="622"/>
      <c r="L39" s="631"/>
      <c r="O39" s="933"/>
    </row>
    <row r="40" spans="1:15" x14ac:dyDescent="0.35">
      <c r="A40" s="616">
        <v>2</v>
      </c>
      <c r="B40" s="619" t="s">
        <v>3820</v>
      </c>
      <c r="C40" s="619" t="s">
        <v>3821</v>
      </c>
      <c r="D40" s="641" t="s">
        <v>4029</v>
      </c>
      <c r="E40" s="996" t="s">
        <v>1139</v>
      </c>
      <c r="F40" s="632" t="s">
        <v>1139</v>
      </c>
      <c r="G40" s="632">
        <v>500000</v>
      </c>
      <c r="H40" s="997">
        <v>500000</v>
      </c>
      <c r="I40" s="997">
        <v>500000</v>
      </c>
      <c r="J40" s="659" t="s">
        <v>4032</v>
      </c>
      <c r="K40" s="620" t="s">
        <v>3823</v>
      </c>
      <c r="L40" s="619" t="s">
        <v>691</v>
      </c>
      <c r="O40" s="933"/>
    </row>
    <row r="41" spans="1:15" x14ac:dyDescent="0.35">
      <c r="A41" s="629"/>
      <c r="B41" s="617" t="s">
        <v>225</v>
      </c>
      <c r="C41" s="617" t="s">
        <v>3822</v>
      </c>
      <c r="D41" s="640" t="s">
        <v>4030</v>
      </c>
      <c r="E41" s="995"/>
      <c r="F41" s="629"/>
      <c r="G41" s="629"/>
      <c r="H41" s="998"/>
      <c r="I41" s="998"/>
      <c r="J41" s="640" t="s">
        <v>4033</v>
      </c>
      <c r="K41" s="621" t="s">
        <v>3824</v>
      </c>
      <c r="L41" s="617"/>
      <c r="O41" s="933"/>
    </row>
    <row r="42" spans="1:15" x14ac:dyDescent="0.35">
      <c r="A42" s="630"/>
      <c r="B42" s="631"/>
      <c r="C42" s="631"/>
      <c r="D42" s="643" t="s">
        <v>4031</v>
      </c>
      <c r="E42" s="981"/>
      <c r="F42" s="630"/>
      <c r="G42" s="630"/>
      <c r="H42" s="999"/>
      <c r="I42" s="999"/>
      <c r="J42" s="643" t="s">
        <v>4034</v>
      </c>
      <c r="K42" s="631"/>
      <c r="L42" s="631"/>
      <c r="O42" s="933"/>
    </row>
    <row r="43" spans="1:15" s="615" customFormat="1" x14ac:dyDescent="0.35">
      <c r="A43" s="1351" t="s">
        <v>26</v>
      </c>
      <c r="B43" s="1351" t="s">
        <v>2744</v>
      </c>
      <c r="C43" s="1458" t="s">
        <v>2745</v>
      </c>
      <c r="D43" s="1458" t="s">
        <v>1139</v>
      </c>
      <c r="E43" s="1331" t="s">
        <v>1139</v>
      </c>
      <c r="F43" s="1331" t="s">
        <v>1139</v>
      </c>
      <c r="G43" s="1331">
        <v>800000</v>
      </c>
      <c r="H43" s="1331">
        <v>800000</v>
      </c>
      <c r="I43" s="1331">
        <v>800000</v>
      </c>
      <c r="J43" s="1458" t="s">
        <v>1139</v>
      </c>
      <c r="K43" s="1458" t="s">
        <v>1139</v>
      </c>
      <c r="L43" s="1458" t="s">
        <v>1139</v>
      </c>
      <c r="O43" s="966"/>
    </row>
    <row r="44" spans="1:15" x14ac:dyDescent="0.35">
      <c r="A44" s="666"/>
      <c r="K44" s="614" t="s">
        <v>225</v>
      </c>
      <c r="O44" s="933"/>
    </row>
    <row r="45" spans="1:15" x14ac:dyDescent="0.35">
      <c r="A45" s="614" t="s">
        <v>393</v>
      </c>
      <c r="B45" s="962" t="s">
        <v>2746</v>
      </c>
    </row>
    <row r="46" spans="1:15" x14ac:dyDescent="0.35">
      <c r="A46" s="1456"/>
      <c r="B46" s="1456"/>
      <c r="C46" s="1456"/>
      <c r="D46" s="1436" t="s">
        <v>396</v>
      </c>
      <c r="E46" s="1858" t="s">
        <v>397</v>
      </c>
      <c r="F46" s="1859"/>
      <c r="G46" s="1859"/>
      <c r="H46" s="1859"/>
      <c r="I46" s="1860"/>
      <c r="J46" s="1436" t="s">
        <v>399</v>
      </c>
      <c r="K46" s="1436" t="s">
        <v>401</v>
      </c>
      <c r="L46" s="1436" t="s">
        <v>695</v>
      </c>
    </row>
    <row r="47" spans="1:15" x14ac:dyDescent="0.35">
      <c r="A47" s="1457" t="s">
        <v>394</v>
      </c>
      <c r="B47" s="1457" t="s">
        <v>129</v>
      </c>
      <c r="C47" s="1457" t="s">
        <v>395</v>
      </c>
      <c r="D47" s="1457" t="s">
        <v>2803</v>
      </c>
      <c r="E47" s="1436">
        <v>2561</v>
      </c>
      <c r="F47" s="1436">
        <v>2562</v>
      </c>
      <c r="G47" s="1436">
        <v>2563</v>
      </c>
      <c r="H47" s="1436">
        <v>2564</v>
      </c>
      <c r="I47" s="1436">
        <v>2565</v>
      </c>
      <c r="J47" s="1457" t="s">
        <v>400</v>
      </c>
      <c r="K47" s="1457" t="s">
        <v>402</v>
      </c>
      <c r="L47" s="1457" t="s">
        <v>482</v>
      </c>
    </row>
    <row r="48" spans="1:15" x14ac:dyDescent="0.35">
      <c r="A48" s="1437"/>
      <c r="B48" s="1437"/>
      <c r="C48" s="1437"/>
      <c r="D48" s="1437" t="s">
        <v>225</v>
      </c>
      <c r="E48" s="1437" t="s">
        <v>398</v>
      </c>
      <c r="F48" s="1437" t="s">
        <v>398</v>
      </c>
      <c r="G48" s="1437" t="s">
        <v>398</v>
      </c>
      <c r="H48" s="1457" t="s">
        <v>398</v>
      </c>
      <c r="I48" s="1457" t="s">
        <v>398</v>
      </c>
      <c r="J48" s="1437"/>
      <c r="K48" s="1437"/>
      <c r="L48" s="1437" t="s">
        <v>483</v>
      </c>
    </row>
    <row r="49" spans="1:13" x14ac:dyDescent="0.35">
      <c r="A49" s="616">
        <v>1</v>
      </c>
      <c r="B49" s="972" t="s">
        <v>3826</v>
      </c>
      <c r="C49" s="755" t="s">
        <v>2718</v>
      </c>
      <c r="D49" s="760" t="s">
        <v>2714</v>
      </c>
      <c r="E49" s="632" t="s">
        <v>1139</v>
      </c>
      <c r="F49" s="1451" t="s">
        <v>1139</v>
      </c>
      <c r="G49" s="937">
        <v>100000</v>
      </c>
      <c r="H49" s="937">
        <v>10000</v>
      </c>
      <c r="I49" s="936">
        <v>100000</v>
      </c>
      <c r="J49" s="619" t="s">
        <v>841</v>
      </c>
      <c r="K49" s="1107" t="s">
        <v>2720</v>
      </c>
      <c r="L49" s="619" t="s">
        <v>1583</v>
      </c>
    </row>
    <row r="50" spans="1:13" x14ac:dyDescent="0.35">
      <c r="A50" s="629"/>
      <c r="B50" s="974"/>
      <c r="C50" s="963" t="s">
        <v>2719</v>
      </c>
      <c r="D50" s="965" t="s">
        <v>3013</v>
      </c>
      <c r="E50" s="950"/>
      <c r="F50" s="955"/>
      <c r="G50" s="950"/>
      <c r="H50" s="950"/>
      <c r="I50" s="955"/>
      <c r="J50" s="617" t="s">
        <v>842</v>
      </c>
      <c r="K50" s="993" t="s">
        <v>225</v>
      </c>
      <c r="L50" s="617"/>
    </row>
    <row r="51" spans="1:13" x14ac:dyDescent="0.35">
      <c r="A51" s="629"/>
      <c r="B51" s="974"/>
      <c r="C51" s="963" t="s">
        <v>3825</v>
      </c>
      <c r="D51" s="987" t="s">
        <v>2715</v>
      </c>
      <c r="E51" s="950"/>
      <c r="F51" s="955"/>
      <c r="G51" s="950"/>
      <c r="H51" s="950"/>
      <c r="I51" s="955"/>
      <c r="J51" s="617"/>
      <c r="K51" s="993" t="s">
        <v>225</v>
      </c>
      <c r="L51" s="617"/>
    </row>
    <row r="52" spans="1:13" x14ac:dyDescent="0.35">
      <c r="A52" s="630"/>
      <c r="B52" s="973"/>
      <c r="C52" s="757"/>
      <c r="D52" s="763" t="s">
        <v>3014</v>
      </c>
      <c r="E52" s="1459"/>
      <c r="F52" s="1460"/>
      <c r="G52" s="1459"/>
      <c r="H52" s="1459"/>
      <c r="I52" s="1460"/>
      <c r="J52" s="631"/>
      <c r="K52" s="948"/>
      <c r="L52" s="631"/>
    </row>
    <row r="53" spans="1:13" x14ac:dyDescent="0.35">
      <c r="A53" s="629">
        <v>2</v>
      </c>
      <c r="B53" s="974" t="s">
        <v>2721</v>
      </c>
      <c r="C53" s="993" t="s">
        <v>2722</v>
      </c>
      <c r="D53" s="615" t="s">
        <v>819</v>
      </c>
      <c r="E53" s="950">
        <v>90000</v>
      </c>
      <c r="F53" s="975">
        <v>90000</v>
      </c>
      <c r="G53" s="950">
        <v>90000</v>
      </c>
      <c r="H53" s="937">
        <v>90000</v>
      </c>
      <c r="I53" s="975">
        <v>90000</v>
      </c>
      <c r="J53" s="617" t="s">
        <v>844</v>
      </c>
      <c r="K53" s="614" t="s">
        <v>2723</v>
      </c>
      <c r="L53" s="617" t="s">
        <v>1583</v>
      </c>
    </row>
    <row r="54" spans="1:13" x14ac:dyDescent="0.35">
      <c r="A54" s="629"/>
      <c r="B54" s="974"/>
      <c r="C54" s="963"/>
      <c r="D54" s="615" t="s">
        <v>225</v>
      </c>
      <c r="E54" s="617"/>
      <c r="G54" s="617"/>
      <c r="H54" s="617"/>
      <c r="J54" s="617" t="s">
        <v>1869</v>
      </c>
      <c r="K54" s="614" t="s">
        <v>2724</v>
      </c>
      <c r="L54" s="631"/>
    </row>
    <row r="55" spans="1:13" x14ac:dyDescent="0.35">
      <c r="A55" s="616">
        <v>3</v>
      </c>
      <c r="B55" s="972" t="s">
        <v>2907</v>
      </c>
      <c r="C55" s="1107" t="s">
        <v>2909</v>
      </c>
      <c r="D55" s="976" t="s">
        <v>819</v>
      </c>
      <c r="E55" s="632" t="s">
        <v>1139</v>
      </c>
      <c r="F55" s="1451" t="s">
        <v>1139</v>
      </c>
      <c r="G55" s="937">
        <v>30000</v>
      </c>
      <c r="H55" s="937">
        <v>30000</v>
      </c>
      <c r="I55" s="936">
        <v>30000</v>
      </c>
      <c r="J55" s="619" t="s">
        <v>783</v>
      </c>
      <c r="K55" s="939" t="s">
        <v>2725</v>
      </c>
      <c r="L55" s="619" t="s">
        <v>1583</v>
      </c>
    </row>
    <row r="56" spans="1:13" x14ac:dyDescent="0.35">
      <c r="A56" s="630"/>
      <c r="B56" s="973" t="s">
        <v>2908</v>
      </c>
      <c r="C56" s="757" t="s">
        <v>225</v>
      </c>
      <c r="D56" s="977"/>
      <c r="E56" s="631"/>
      <c r="F56" s="948"/>
      <c r="G56" s="631"/>
      <c r="H56" s="631"/>
      <c r="I56" s="948"/>
      <c r="J56" s="631" t="s">
        <v>1811</v>
      </c>
      <c r="K56" s="948" t="s">
        <v>2908</v>
      </c>
      <c r="L56" s="631"/>
    </row>
    <row r="57" spans="1:13" x14ac:dyDescent="0.35">
      <c r="A57" s="629">
        <v>4</v>
      </c>
      <c r="B57" s="1463" t="s">
        <v>4026</v>
      </c>
      <c r="C57" s="963" t="s">
        <v>4027</v>
      </c>
      <c r="D57" s="615" t="s">
        <v>819</v>
      </c>
      <c r="E57" s="950">
        <v>30000</v>
      </c>
      <c r="F57" s="950">
        <v>30000</v>
      </c>
      <c r="G57" s="950">
        <v>90000</v>
      </c>
      <c r="H57" s="950">
        <v>90000</v>
      </c>
      <c r="I57" s="1461">
        <v>90000</v>
      </c>
      <c r="J57" s="619" t="s">
        <v>783</v>
      </c>
      <c r="K57" s="614" t="s">
        <v>2726</v>
      </c>
      <c r="L57" s="619" t="s">
        <v>1583</v>
      </c>
    </row>
    <row r="58" spans="1:13" x14ac:dyDescent="0.35">
      <c r="A58" s="629"/>
      <c r="B58" s="1463" t="s">
        <v>225</v>
      </c>
      <c r="C58" s="963" t="s">
        <v>4028</v>
      </c>
      <c r="D58" s="615"/>
      <c r="E58" s="617"/>
      <c r="G58" s="617"/>
      <c r="H58" s="617"/>
      <c r="J58" s="631" t="s">
        <v>1811</v>
      </c>
      <c r="K58" s="614" t="s">
        <v>2727</v>
      </c>
      <c r="L58" s="631"/>
    </row>
    <row r="59" spans="1:13" x14ac:dyDescent="0.35">
      <c r="A59" s="616">
        <v>5</v>
      </c>
      <c r="B59" s="1464" t="s">
        <v>2805</v>
      </c>
      <c r="C59" s="755" t="s">
        <v>2728</v>
      </c>
      <c r="D59" s="976" t="s">
        <v>819</v>
      </c>
      <c r="E59" s="937">
        <v>50000</v>
      </c>
      <c r="F59" s="937">
        <v>50000</v>
      </c>
      <c r="G59" s="937">
        <v>50000</v>
      </c>
      <c r="H59" s="937">
        <v>50000</v>
      </c>
      <c r="I59" s="1462">
        <v>50000</v>
      </c>
      <c r="J59" s="619" t="s">
        <v>790</v>
      </c>
      <c r="K59" s="978" t="s">
        <v>2730</v>
      </c>
      <c r="L59" s="619" t="s">
        <v>1583</v>
      </c>
    </row>
    <row r="60" spans="1:13" x14ac:dyDescent="0.35">
      <c r="A60" s="630"/>
      <c r="B60" s="1465" t="s">
        <v>2806</v>
      </c>
      <c r="C60" s="757" t="s">
        <v>2729</v>
      </c>
      <c r="D60" s="664"/>
      <c r="E60" s="617"/>
      <c r="F60" s="666"/>
      <c r="G60" s="617"/>
      <c r="H60" s="617"/>
      <c r="I60" s="666"/>
      <c r="J60" s="617" t="s">
        <v>1811</v>
      </c>
      <c r="K60" s="979" t="s">
        <v>2731</v>
      </c>
      <c r="L60" s="631"/>
    </row>
    <row r="61" spans="1:13" x14ac:dyDescent="0.35">
      <c r="A61" s="616">
        <v>6</v>
      </c>
      <c r="B61" s="1522" t="s">
        <v>2747</v>
      </c>
      <c r="C61" s="755" t="s">
        <v>2748</v>
      </c>
      <c r="D61" s="980" t="s">
        <v>819</v>
      </c>
      <c r="E61" s="632" t="s">
        <v>1139</v>
      </c>
      <c r="F61" s="632" t="s">
        <v>1139</v>
      </c>
      <c r="G61" s="937">
        <v>50000</v>
      </c>
      <c r="H61" s="937">
        <v>50000</v>
      </c>
      <c r="I61" s="1462">
        <v>50000</v>
      </c>
      <c r="J61" s="619" t="s">
        <v>790</v>
      </c>
      <c r="K61" s="978" t="s">
        <v>2750</v>
      </c>
      <c r="L61" s="619" t="s">
        <v>1583</v>
      </c>
    </row>
    <row r="62" spans="1:13" x14ac:dyDescent="0.35">
      <c r="A62" s="630"/>
      <c r="B62" s="964"/>
      <c r="C62" s="757" t="s">
        <v>2749</v>
      </c>
      <c r="D62" s="981"/>
      <c r="E62" s="631"/>
      <c r="F62" s="948"/>
      <c r="G62" s="631"/>
      <c r="H62" s="631"/>
      <c r="I62" s="948"/>
      <c r="J62" s="631" t="s">
        <v>1811</v>
      </c>
      <c r="K62" s="982" t="s">
        <v>2751</v>
      </c>
      <c r="L62" s="1609">
        <v>87</v>
      </c>
    </row>
    <row r="63" spans="1:13" s="666" customFormat="1" x14ac:dyDescent="0.35">
      <c r="A63" s="664"/>
      <c r="B63" s="974"/>
      <c r="C63" s="1610"/>
      <c r="D63" s="664"/>
      <c r="K63" s="1611"/>
      <c r="L63" s="1607"/>
      <c r="M63" s="971"/>
    </row>
    <row r="64" spans="1:13" s="666" customFormat="1" x14ac:dyDescent="0.35">
      <c r="A64" s="664"/>
      <c r="B64" s="974"/>
      <c r="C64" s="1610"/>
      <c r="D64" s="664"/>
      <c r="K64" s="1611"/>
      <c r="L64" s="1607"/>
      <c r="M64" s="971"/>
    </row>
    <row r="65" spans="1:13" s="666" customFormat="1" x14ac:dyDescent="0.35">
      <c r="A65" s="664"/>
      <c r="B65" s="974"/>
      <c r="C65" s="1610"/>
      <c r="D65" s="664"/>
      <c r="K65" s="1611"/>
      <c r="L65" s="1607"/>
      <c r="M65" s="971"/>
    </row>
    <row r="66" spans="1:13" s="666" customFormat="1" x14ac:dyDescent="0.35">
      <c r="A66" s="664"/>
      <c r="B66" s="974"/>
      <c r="C66" s="1610"/>
      <c r="D66" s="664"/>
      <c r="K66" s="1611"/>
      <c r="L66" s="1607"/>
      <c r="M66" s="971"/>
    </row>
    <row r="67" spans="1:13" s="666" customFormat="1" x14ac:dyDescent="0.35">
      <c r="A67" s="664"/>
      <c r="B67" s="974"/>
      <c r="C67" s="1610"/>
      <c r="D67" s="664"/>
      <c r="K67" s="1611"/>
      <c r="L67" s="1607"/>
      <c r="M67" s="971"/>
    </row>
    <row r="68" spans="1:13" s="666" customFormat="1" x14ac:dyDescent="0.35">
      <c r="A68" s="664"/>
      <c r="B68" s="974"/>
      <c r="C68" s="1610"/>
      <c r="D68" s="664"/>
      <c r="K68" s="1611"/>
      <c r="L68" s="1607"/>
      <c r="M68" s="971"/>
    </row>
    <row r="69" spans="1:13" x14ac:dyDescent="0.35">
      <c r="A69" s="1456"/>
      <c r="B69" s="1456"/>
      <c r="C69" s="1456"/>
      <c r="D69" s="1436" t="s">
        <v>396</v>
      </c>
      <c r="E69" s="1858" t="s">
        <v>397</v>
      </c>
      <c r="F69" s="1859"/>
      <c r="G69" s="1859"/>
      <c r="H69" s="1859"/>
      <c r="I69" s="1860"/>
      <c r="J69" s="1436" t="s">
        <v>399</v>
      </c>
      <c r="K69" s="1436" t="s">
        <v>401</v>
      </c>
      <c r="L69" s="1436" t="s">
        <v>695</v>
      </c>
    </row>
    <row r="70" spans="1:13" x14ac:dyDescent="0.35">
      <c r="A70" s="1457" t="s">
        <v>394</v>
      </c>
      <c r="B70" s="1457" t="s">
        <v>129</v>
      </c>
      <c r="C70" s="1457" t="s">
        <v>395</v>
      </c>
      <c r="D70" s="1457" t="s">
        <v>2803</v>
      </c>
      <c r="E70" s="1436">
        <v>2561</v>
      </c>
      <c r="F70" s="1436">
        <v>2562</v>
      </c>
      <c r="G70" s="1436">
        <v>2563</v>
      </c>
      <c r="H70" s="1436">
        <v>2564</v>
      </c>
      <c r="I70" s="1436">
        <v>2565</v>
      </c>
      <c r="J70" s="1457" t="s">
        <v>400</v>
      </c>
      <c r="K70" s="1457" t="s">
        <v>402</v>
      </c>
      <c r="L70" s="1457" t="s">
        <v>482</v>
      </c>
    </row>
    <row r="71" spans="1:13" x14ac:dyDescent="0.35">
      <c r="A71" s="1437"/>
      <c r="B71" s="1437"/>
      <c r="C71" s="1437"/>
      <c r="D71" s="1437" t="s">
        <v>225</v>
      </c>
      <c r="E71" s="1437" t="s">
        <v>398</v>
      </c>
      <c r="F71" s="1437" t="s">
        <v>398</v>
      </c>
      <c r="G71" s="1437" t="s">
        <v>398</v>
      </c>
      <c r="H71" s="1437" t="s">
        <v>398</v>
      </c>
      <c r="I71" s="1437" t="s">
        <v>398</v>
      </c>
      <c r="J71" s="1437"/>
      <c r="K71" s="1437"/>
      <c r="L71" s="1437" t="s">
        <v>483</v>
      </c>
    </row>
    <row r="72" spans="1:13" x14ac:dyDescent="0.35">
      <c r="A72" s="616">
        <v>7</v>
      </c>
      <c r="B72" s="967" t="s">
        <v>2807</v>
      </c>
      <c r="C72" s="755" t="s">
        <v>2752</v>
      </c>
      <c r="D72" s="1000" t="s">
        <v>3833</v>
      </c>
      <c r="E72" s="937">
        <v>50000</v>
      </c>
      <c r="F72" s="937">
        <v>50000</v>
      </c>
      <c r="G72" s="937">
        <v>50000</v>
      </c>
      <c r="H72" s="937">
        <v>50000</v>
      </c>
      <c r="I72" s="936">
        <v>50000</v>
      </c>
      <c r="J72" s="937" t="s">
        <v>2755</v>
      </c>
      <c r="K72" s="755" t="s">
        <v>2756</v>
      </c>
      <c r="L72" s="619" t="s">
        <v>1583</v>
      </c>
    </row>
    <row r="73" spans="1:13" x14ac:dyDescent="0.35">
      <c r="A73" s="629"/>
      <c r="B73" s="781" t="s">
        <v>2808</v>
      </c>
      <c r="C73" s="963" t="s">
        <v>2003</v>
      </c>
      <c r="D73" s="969" t="s">
        <v>2753</v>
      </c>
      <c r="E73" s="950"/>
      <c r="F73" s="955"/>
      <c r="G73" s="950"/>
      <c r="H73" s="950"/>
      <c r="I73" s="955"/>
      <c r="J73" s="950" t="s">
        <v>2593</v>
      </c>
      <c r="K73" s="963" t="s">
        <v>2003</v>
      </c>
      <c r="L73" s="617"/>
    </row>
    <row r="74" spans="1:13" x14ac:dyDescent="0.35">
      <c r="A74" s="629"/>
      <c r="B74" s="781"/>
      <c r="C74" s="963"/>
      <c r="D74" s="969" t="s">
        <v>3832</v>
      </c>
      <c r="E74" s="950"/>
      <c r="F74" s="955"/>
      <c r="G74" s="950"/>
      <c r="H74" s="950"/>
      <c r="I74" s="955"/>
      <c r="J74" s="950"/>
      <c r="K74" s="979"/>
      <c r="L74" s="617"/>
    </row>
    <row r="75" spans="1:13" x14ac:dyDescent="0.35">
      <c r="A75" s="630"/>
      <c r="B75" s="968"/>
      <c r="C75" s="757"/>
      <c r="D75" s="1001" t="s">
        <v>2754</v>
      </c>
      <c r="E75" s="1459"/>
      <c r="F75" s="1460"/>
      <c r="G75" s="1459"/>
      <c r="H75" s="1459"/>
      <c r="I75" s="1460"/>
      <c r="J75" s="1459"/>
      <c r="K75" s="982"/>
      <c r="L75" s="631"/>
    </row>
    <row r="76" spans="1:13" ht="18" x14ac:dyDescent="0.35">
      <c r="A76" s="680">
        <v>8</v>
      </c>
      <c r="B76" s="682" t="s">
        <v>3830</v>
      </c>
      <c r="C76" s="683" t="s">
        <v>2988</v>
      </c>
      <c r="D76" s="684" t="s">
        <v>3827</v>
      </c>
      <c r="E76" s="937">
        <v>90000</v>
      </c>
      <c r="F76" s="936">
        <v>90000</v>
      </c>
      <c r="G76" s="937">
        <v>90000</v>
      </c>
      <c r="H76" s="937">
        <v>90000</v>
      </c>
      <c r="I76" s="1462">
        <v>90000</v>
      </c>
      <c r="J76" s="681" t="s">
        <v>783</v>
      </c>
      <c r="K76" s="683" t="s">
        <v>2990</v>
      </c>
      <c r="L76" s="681" t="s">
        <v>1583</v>
      </c>
    </row>
    <row r="77" spans="1:13" ht="18" x14ac:dyDescent="0.35">
      <c r="A77" s="688"/>
      <c r="B77" s="689" t="s">
        <v>3829</v>
      </c>
      <c r="C77" s="708" t="s">
        <v>2987</v>
      </c>
      <c r="D77" s="711" t="s">
        <v>3828</v>
      </c>
      <c r="E77" s="950"/>
      <c r="F77" s="955" t="s">
        <v>225</v>
      </c>
      <c r="G77" s="950"/>
      <c r="H77" s="950"/>
      <c r="I77" s="1461"/>
      <c r="J77" s="693" t="s">
        <v>820</v>
      </c>
      <c r="K77" s="708" t="s">
        <v>2987</v>
      </c>
      <c r="L77" s="693"/>
      <c r="M77" s="932" t="s">
        <v>225</v>
      </c>
    </row>
    <row r="78" spans="1:13" ht="21" x14ac:dyDescent="0.4">
      <c r="A78" s="694"/>
      <c r="B78" s="719"/>
      <c r="C78" s="734" t="s">
        <v>225</v>
      </c>
      <c r="D78" s="1466" t="s">
        <v>3829</v>
      </c>
      <c r="E78" s="1459" t="s">
        <v>225</v>
      </c>
      <c r="F78" s="1460"/>
      <c r="G78" s="1459"/>
      <c r="H78" s="1459"/>
      <c r="I78" s="1467"/>
      <c r="J78" s="817"/>
      <c r="K78" s="817"/>
      <c r="L78" s="817"/>
    </row>
    <row r="79" spans="1:13" x14ac:dyDescent="0.35">
      <c r="A79" s="1351" t="s">
        <v>26</v>
      </c>
      <c r="B79" s="1351" t="s">
        <v>3831</v>
      </c>
      <c r="C79" s="1458" t="s">
        <v>1139</v>
      </c>
      <c r="D79" s="1458" t="s">
        <v>1139</v>
      </c>
      <c r="E79" s="1331">
        <v>310000</v>
      </c>
      <c r="F79" s="1331">
        <v>310000</v>
      </c>
      <c r="G79" s="1331">
        <v>550000</v>
      </c>
      <c r="H79" s="1331">
        <v>550000</v>
      </c>
      <c r="I79" s="1331">
        <v>550000</v>
      </c>
      <c r="J79" s="1458" t="s">
        <v>1916</v>
      </c>
      <c r="K79" s="1458" t="s">
        <v>1139</v>
      </c>
      <c r="L79" s="1458"/>
    </row>
    <row r="80" spans="1:13" s="1616" customFormat="1" x14ac:dyDescent="0.35">
      <c r="A80" s="1612"/>
      <c r="B80" s="1612"/>
      <c r="C80" s="1613"/>
      <c r="D80" s="1613"/>
      <c r="E80" s="1614"/>
      <c r="F80" s="1614"/>
      <c r="G80" s="1614"/>
      <c r="H80" s="1614"/>
      <c r="I80" s="1614"/>
      <c r="J80" s="1613"/>
      <c r="K80" s="1613"/>
      <c r="L80" s="1613"/>
      <c r="M80" s="1615"/>
    </row>
    <row r="81" spans="1:13" s="1616" customFormat="1" x14ac:dyDescent="0.35">
      <c r="A81" s="1612"/>
      <c r="B81" s="1612"/>
      <c r="C81" s="1613"/>
      <c r="D81" s="1613"/>
      <c r="E81" s="1614"/>
      <c r="F81" s="1614"/>
      <c r="G81" s="1614"/>
      <c r="H81" s="1614"/>
      <c r="I81" s="1614"/>
      <c r="J81" s="1613"/>
      <c r="K81" s="1613"/>
      <c r="L81" s="1613"/>
      <c r="M81" s="1615"/>
    </row>
    <row r="82" spans="1:13" s="1616" customFormat="1" x14ac:dyDescent="0.35">
      <c r="A82" s="1612"/>
      <c r="B82" s="1612"/>
      <c r="C82" s="1613"/>
      <c r="D82" s="1613"/>
      <c r="E82" s="1614"/>
      <c r="F82" s="1614"/>
      <c r="G82" s="1614"/>
      <c r="H82" s="1614"/>
      <c r="I82" s="1614"/>
      <c r="J82" s="1613"/>
      <c r="K82" s="1613"/>
      <c r="L82" s="1613"/>
      <c r="M82" s="1615"/>
    </row>
    <row r="83" spans="1:13" s="1616" customFormat="1" x14ac:dyDescent="0.35">
      <c r="A83" s="1612"/>
      <c r="B83" s="1612"/>
      <c r="C83" s="1613"/>
      <c r="D83" s="1613"/>
      <c r="E83" s="1614"/>
      <c r="F83" s="1614"/>
      <c r="G83" s="1614"/>
      <c r="H83" s="1614"/>
      <c r="I83" s="1614"/>
      <c r="J83" s="1613"/>
      <c r="K83" s="1613"/>
      <c r="L83" s="1613"/>
      <c r="M83" s="1615"/>
    </row>
    <row r="84" spans="1:13" s="1616" customFormat="1" x14ac:dyDescent="0.35">
      <c r="A84" s="1612"/>
      <c r="B84" s="1612"/>
      <c r="C84" s="1613"/>
      <c r="D84" s="1613"/>
      <c r="E84" s="1614"/>
      <c r="F84" s="1614"/>
      <c r="G84" s="1614"/>
      <c r="H84" s="1614"/>
      <c r="I84" s="1614"/>
      <c r="J84" s="1613"/>
      <c r="K84" s="1613"/>
      <c r="L84" s="1613"/>
      <c r="M84" s="1615"/>
    </row>
    <row r="85" spans="1:13" s="1616" customFormat="1" x14ac:dyDescent="0.35">
      <c r="A85" s="1612"/>
      <c r="B85" s="1612"/>
      <c r="C85" s="1613"/>
      <c r="D85" s="1613"/>
      <c r="E85" s="1614"/>
      <c r="F85" s="1614"/>
      <c r="G85" s="1614"/>
      <c r="H85" s="1614"/>
      <c r="I85" s="1614"/>
      <c r="J85" s="1613"/>
      <c r="K85" s="1613"/>
      <c r="L85" s="1613"/>
      <c r="M85" s="1615"/>
    </row>
    <row r="86" spans="1:13" s="1616" customFormat="1" x14ac:dyDescent="0.35">
      <c r="A86" s="1612"/>
      <c r="B86" s="1612"/>
      <c r="C86" s="1613"/>
      <c r="D86" s="1613"/>
      <c r="E86" s="1614"/>
      <c r="F86" s="1614"/>
      <c r="G86" s="1614"/>
      <c r="H86" s="1614"/>
      <c r="I86" s="1614"/>
      <c r="J86" s="1613"/>
      <c r="K86" s="1613"/>
      <c r="L86" s="1613"/>
      <c r="M86" s="1615"/>
    </row>
    <row r="87" spans="1:13" s="1616" customFormat="1" x14ac:dyDescent="0.35">
      <c r="A87" s="1612"/>
      <c r="B87" s="1612"/>
      <c r="C87" s="1613"/>
      <c r="D87" s="1613"/>
      <c r="E87" s="1614"/>
      <c r="F87" s="1614"/>
      <c r="G87" s="1614"/>
      <c r="H87" s="1614"/>
      <c r="I87" s="1614"/>
      <c r="J87" s="1613"/>
      <c r="K87" s="1613"/>
      <c r="L87" s="1613"/>
      <c r="M87" s="1615"/>
    </row>
    <row r="88" spans="1:13" s="1616" customFormat="1" x14ac:dyDescent="0.35">
      <c r="A88" s="1612"/>
      <c r="B88" s="1612"/>
      <c r="C88" s="1613"/>
      <c r="D88" s="1613"/>
      <c r="E88" s="1614"/>
      <c r="F88" s="1614"/>
      <c r="G88" s="1614"/>
      <c r="H88" s="1614"/>
      <c r="I88" s="1614"/>
      <c r="J88" s="1613"/>
      <c r="K88" s="1613"/>
      <c r="L88" s="1613"/>
      <c r="M88" s="1615"/>
    </row>
    <row r="89" spans="1:13" s="1616" customFormat="1" x14ac:dyDescent="0.35">
      <c r="A89" s="1612"/>
      <c r="B89" s="1612"/>
      <c r="C89" s="1613"/>
      <c r="D89" s="1613"/>
      <c r="E89" s="1614"/>
      <c r="F89" s="1614"/>
      <c r="G89" s="1614"/>
      <c r="H89" s="1614"/>
      <c r="I89" s="1614"/>
      <c r="J89" s="1613"/>
      <c r="K89" s="1613"/>
      <c r="L89" s="1613"/>
      <c r="M89" s="1615"/>
    </row>
    <row r="90" spans="1:13" s="1616" customFormat="1" x14ac:dyDescent="0.35">
      <c r="A90" s="1612"/>
      <c r="B90" s="1612"/>
      <c r="C90" s="1613"/>
      <c r="D90" s="1613"/>
      <c r="E90" s="1614"/>
      <c r="F90" s="1614"/>
      <c r="G90" s="1614"/>
      <c r="H90" s="1614"/>
      <c r="I90" s="1614"/>
      <c r="J90" s="1613"/>
      <c r="K90" s="1613"/>
      <c r="L90" s="1613"/>
      <c r="M90" s="1615"/>
    </row>
    <row r="91" spans="1:13" s="1616" customFormat="1" x14ac:dyDescent="0.35">
      <c r="A91" s="1612"/>
      <c r="B91" s="1612"/>
      <c r="C91" s="1613"/>
      <c r="D91" s="1613"/>
      <c r="E91" s="1614"/>
      <c r="F91" s="1614"/>
      <c r="G91" s="1614"/>
      <c r="H91" s="1614"/>
      <c r="I91" s="1614"/>
      <c r="J91" s="1613"/>
      <c r="K91" s="1613"/>
      <c r="L91" s="1613"/>
      <c r="M91" s="1615"/>
    </row>
    <row r="92" spans="1:13" x14ac:dyDescent="0.35">
      <c r="L92" s="1607">
        <v>88</v>
      </c>
    </row>
  </sheetData>
  <mergeCells count="8">
    <mergeCell ref="E69:I69"/>
    <mergeCell ref="E46:I46"/>
    <mergeCell ref="E33:I33"/>
    <mergeCell ref="K1:L1"/>
    <mergeCell ref="A2:L2"/>
    <mergeCell ref="A3:L3"/>
    <mergeCell ref="A4:L4"/>
    <mergeCell ref="E9:I9"/>
  </mergeCells>
  <pageMargins left="7.874015748031496E-2" right="7.874015748031496E-2" top="0.75" bottom="0.15748031496062992" header="0.31496062992125984" footer="0.31496062992125984"/>
  <pageSetup paperSize="9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9"/>
  <sheetViews>
    <sheetView view="pageBreakPreview" zoomScale="136" zoomScaleSheetLayoutView="136" workbookViewId="0">
      <selection activeCell="K6" sqref="K6"/>
    </sheetView>
  </sheetViews>
  <sheetFormatPr defaultColWidth="9" defaultRowHeight="18" x14ac:dyDescent="0.35"/>
  <cols>
    <col min="1" max="1" width="3.3984375" style="912" customWidth="1"/>
    <col min="2" max="2" width="25.19921875" style="610" customWidth="1"/>
    <col min="3" max="3" width="20" style="610" customWidth="1"/>
    <col min="4" max="4" width="14" style="610" customWidth="1"/>
    <col min="5" max="5" width="9.19921875" style="610" customWidth="1"/>
    <col min="6" max="6" width="8.8984375" style="610" customWidth="1"/>
    <col min="7" max="7" width="9" style="610" customWidth="1"/>
    <col min="8" max="8" width="9.09765625" style="610" customWidth="1"/>
    <col min="9" max="9" width="8.8984375" style="610" customWidth="1"/>
    <col min="10" max="10" width="9.3984375" style="610" customWidth="1"/>
    <col min="11" max="11" width="8.69921875" style="610" customWidth="1"/>
    <col min="12" max="12" width="8.09765625" style="610" customWidth="1"/>
    <col min="13" max="16384" width="9" style="610"/>
  </cols>
  <sheetData>
    <row r="1" spans="1:12" x14ac:dyDescent="0.35">
      <c r="A1" s="913"/>
      <c r="B1" s="745"/>
      <c r="C1" s="745"/>
      <c r="D1" s="745"/>
      <c r="E1" s="745"/>
      <c r="F1" s="745"/>
      <c r="G1" s="745"/>
      <c r="H1" s="745"/>
      <c r="I1" s="745"/>
      <c r="J1" s="745"/>
      <c r="K1" s="1855" t="s">
        <v>3223</v>
      </c>
      <c r="L1" s="1856"/>
    </row>
    <row r="2" spans="1:12" x14ac:dyDescent="0.35">
      <c r="A2" s="1857" t="s">
        <v>390</v>
      </c>
      <c r="B2" s="1857"/>
      <c r="C2" s="1857"/>
      <c r="D2" s="1857"/>
      <c r="E2" s="1857"/>
      <c r="F2" s="1857"/>
      <c r="G2" s="1857"/>
      <c r="H2" s="1857"/>
      <c r="I2" s="1857"/>
      <c r="J2" s="1857"/>
      <c r="K2" s="1857"/>
      <c r="L2" s="1857"/>
    </row>
    <row r="3" spans="1:12" x14ac:dyDescent="0.35">
      <c r="A3" s="1857" t="s">
        <v>4277</v>
      </c>
      <c r="B3" s="1857"/>
      <c r="C3" s="1857"/>
      <c r="D3" s="1857"/>
      <c r="E3" s="1857"/>
      <c r="F3" s="1857"/>
      <c r="G3" s="1857"/>
      <c r="H3" s="1857"/>
      <c r="I3" s="1857"/>
      <c r="J3" s="1857"/>
      <c r="K3" s="1857"/>
      <c r="L3" s="1857"/>
    </row>
    <row r="4" spans="1:12" x14ac:dyDescent="0.35">
      <c r="A4" s="1857" t="s">
        <v>1775</v>
      </c>
      <c r="B4" s="1857"/>
      <c r="C4" s="1857"/>
      <c r="D4" s="1857"/>
      <c r="E4" s="1857"/>
      <c r="F4" s="1857"/>
      <c r="G4" s="1857"/>
      <c r="H4" s="1857"/>
      <c r="I4" s="1857"/>
      <c r="J4" s="1857"/>
      <c r="K4" s="1857"/>
      <c r="L4" s="1857"/>
    </row>
    <row r="5" spans="1:12" x14ac:dyDescent="0.35">
      <c r="A5" s="913" t="s">
        <v>4317</v>
      </c>
      <c r="B5" s="678"/>
      <c r="C5" s="678"/>
      <c r="D5" s="678"/>
      <c r="E5" s="678"/>
      <c r="F5" s="678"/>
      <c r="G5" s="678"/>
      <c r="H5" s="678"/>
      <c r="I5" s="678" t="s">
        <v>225</v>
      </c>
      <c r="J5" s="678"/>
      <c r="K5" s="678"/>
      <c r="L5" s="678"/>
    </row>
    <row r="6" spans="1:12" x14ac:dyDescent="0.35">
      <c r="A6" s="913" t="s">
        <v>2758</v>
      </c>
      <c r="B6" s="678"/>
      <c r="C6" s="678"/>
      <c r="D6" s="678"/>
      <c r="E6" s="678"/>
      <c r="F6" s="678"/>
      <c r="G6" s="678"/>
      <c r="H6" s="678"/>
      <c r="I6" s="678" t="s">
        <v>225</v>
      </c>
      <c r="J6" s="678" t="s">
        <v>225</v>
      </c>
      <c r="K6" s="678"/>
      <c r="L6" s="678"/>
    </row>
    <row r="7" spans="1:12" x14ac:dyDescent="0.35">
      <c r="A7" s="913" t="s">
        <v>2759</v>
      </c>
      <c r="B7" s="678" t="s">
        <v>2760</v>
      </c>
      <c r="C7" s="678"/>
      <c r="D7" s="678"/>
      <c r="E7" s="678"/>
      <c r="F7" s="678"/>
      <c r="G7" s="678" t="s">
        <v>225</v>
      </c>
      <c r="H7" s="678"/>
      <c r="I7" s="678"/>
      <c r="J7" s="678"/>
      <c r="K7" s="678"/>
      <c r="L7" s="678"/>
    </row>
    <row r="8" spans="1:12" x14ac:dyDescent="0.35">
      <c r="A8" s="912" t="s">
        <v>393</v>
      </c>
      <c r="B8" s="678" t="s">
        <v>3015</v>
      </c>
      <c r="C8" s="678" t="s">
        <v>225</v>
      </c>
      <c r="D8" s="745"/>
      <c r="E8" s="745" t="s">
        <v>225</v>
      </c>
      <c r="F8" s="745"/>
      <c r="G8" s="745"/>
      <c r="H8" s="745"/>
      <c r="I8" s="745"/>
      <c r="J8" s="745"/>
      <c r="K8" s="745"/>
      <c r="L8" s="745"/>
    </row>
    <row r="9" spans="1:12" x14ac:dyDescent="0.35">
      <c r="A9" s="1329"/>
      <c r="B9" s="1330"/>
      <c r="C9" s="1330"/>
      <c r="D9" s="1318" t="s">
        <v>396</v>
      </c>
      <c r="E9" s="1849" t="s">
        <v>397</v>
      </c>
      <c r="F9" s="1850"/>
      <c r="G9" s="1850"/>
      <c r="H9" s="1850"/>
      <c r="I9" s="1851"/>
      <c r="J9" s="1318" t="s">
        <v>399</v>
      </c>
      <c r="K9" s="1318" t="s">
        <v>401</v>
      </c>
      <c r="L9" s="1318" t="s">
        <v>695</v>
      </c>
    </row>
    <row r="10" spans="1:12" x14ac:dyDescent="0.35">
      <c r="A10" s="1320" t="s">
        <v>394</v>
      </c>
      <c r="B10" s="1320" t="s">
        <v>129</v>
      </c>
      <c r="C10" s="1320" t="s">
        <v>395</v>
      </c>
      <c r="D10" s="1320" t="s">
        <v>404</v>
      </c>
      <c r="E10" s="1318">
        <v>2561</v>
      </c>
      <c r="F10" s="1318">
        <v>2562</v>
      </c>
      <c r="G10" s="1318">
        <v>2563</v>
      </c>
      <c r="H10" s="1318">
        <v>2564</v>
      </c>
      <c r="I10" s="1318">
        <v>2565</v>
      </c>
      <c r="J10" s="1320" t="s">
        <v>400</v>
      </c>
      <c r="K10" s="1320" t="s">
        <v>402</v>
      </c>
      <c r="L10" s="1320" t="s">
        <v>482</v>
      </c>
    </row>
    <row r="11" spans="1:12" x14ac:dyDescent="0.35">
      <c r="A11" s="1322"/>
      <c r="B11" s="1322"/>
      <c r="C11" s="1322"/>
      <c r="D11" s="1320" t="s">
        <v>405</v>
      </c>
      <c r="E11" s="1320" t="s">
        <v>398</v>
      </c>
      <c r="F11" s="1320" t="s">
        <v>398</v>
      </c>
      <c r="G11" s="1320" t="s">
        <v>398</v>
      </c>
      <c r="H11" s="1320" t="s">
        <v>398</v>
      </c>
      <c r="I11" s="1320" t="s">
        <v>398</v>
      </c>
      <c r="J11" s="1320"/>
      <c r="K11" s="1320"/>
      <c r="L11" s="1320" t="s">
        <v>483</v>
      </c>
    </row>
    <row r="12" spans="1:12" x14ac:dyDescent="0.35">
      <c r="A12" s="680">
        <v>1</v>
      </c>
      <c r="B12" s="633" t="s">
        <v>2813</v>
      </c>
      <c r="C12" s="1002" t="s">
        <v>2761</v>
      </c>
      <c r="D12" s="1002" t="s">
        <v>2763</v>
      </c>
      <c r="E12" s="698">
        <v>100000</v>
      </c>
      <c r="F12" s="698">
        <v>100000</v>
      </c>
      <c r="G12" s="698">
        <v>100000</v>
      </c>
      <c r="H12" s="698">
        <v>100000</v>
      </c>
      <c r="I12" s="698">
        <v>10000</v>
      </c>
      <c r="J12" s="1002" t="s">
        <v>2764</v>
      </c>
      <c r="K12" s="633" t="s">
        <v>2766</v>
      </c>
      <c r="L12" s="680" t="s">
        <v>1583</v>
      </c>
    </row>
    <row r="13" spans="1:12" x14ac:dyDescent="0.35">
      <c r="A13" s="688"/>
      <c r="B13" s="634" t="s">
        <v>2814</v>
      </c>
      <c r="C13" s="1003" t="s">
        <v>2762</v>
      </c>
      <c r="D13" s="1003" t="s">
        <v>1838</v>
      </c>
      <c r="E13" s="688"/>
      <c r="F13" s="688"/>
      <c r="G13" s="688"/>
      <c r="H13" s="688"/>
      <c r="I13" s="688"/>
      <c r="J13" s="1003" t="s">
        <v>2765</v>
      </c>
      <c r="K13" s="634" t="s">
        <v>2767</v>
      </c>
      <c r="L13" s="688"/>
    </row>
    <row r="14" spans="1:12" x14ac:dyDescent="0.35">
      <c r="A14" s="694"/>
      <c r="B14" s="1004"/>
      <c r="C14" s="1003" t="s">
        <v>225</v>
      </c>
      <c r="D14" s="1004"/>
      <c r="E14" s="694"/>
      <c r="F14" s="694"/>
      <c r="G14" s="694"/>
      <c r="H14" s="694"/>
      <c r="I14" s="694"/>
      <c r="J14" s="1004" t="s">
        <v>2593</v>
      </c>
      <c r="K14" s="638" t="s">
        <v>2768</v>
      </c>
      <c r="L14" s="694"/>
    </row>
    <row r="15" spans="1:12" s="662" customFormat="1" x14ac:dyDescent="0.35">
      <c r="A15" s="680">
        <v>2</v>
      </c>
      <c r="B15" s="633" t="s">
        <v>2771</v>
      </c>
      <c r="C15" s="1196" t="s">
        <v>2772</v>
      </c>
      <c r="D15" s="1007" t="s">
        <v>4173</v>
      </c>
      <c r="E15" s="698">
        <v>600000</v>
      </c>
      <c r="F15" s="698">
        <v>600000</v>
      </c>
      <c r="G15" s="698">
        <v>600000</v>
      </c>
      <c r="H15" s="698">
        <v>600000</v>
      </c>
      <c r="I15" s="698">
        <v>600000</v>
      </c>
      <c r="J15" s="633" t="s">
        <v>2785</v>
      </c>
      <c r="K15" s="633" t="s">
        <v>2785</v>
      </c>
      <c r="L15" s="680" t="s">
        <v>1583</v>
      </c>
    </row>
    <row r="16" spans="1:12" s="662" customFormat="1" x14ac:dyDescent="0.35">
      <c r="A16" s="688"/>
      <c r="B16" s="1003" t="s">
        <v>2854</v>
      </c>
      <c r="C16" s="1468" t="s">
        <v>2773</v>
      </c>
      <c r="D16" s="1008" t="s">
        <v>2972</v>
      </c>
      <c r="E16" s="1011"/>
      <c r="F16" s="1011"/>
      <c r="G16" s="1011"/>
      <c r="H16" s="1011"/>
      <c r="I16" s="1011"/>
      <c r="J16" s="1012" t="s">
        <v>2782</v>
      </c>
      <c r="K16" s="1012" t="s">
        <v>2782</v>
      </c>
      <c r="L16" s="1013" t="s">
        <v>1399</v>
      </c>
    </row>
    <row r="17" spans="1:13" s="662" customFormat="1" x14ac:dyDescent="0.35">
      <c r="A17" s="688"/>
      <c r="B17" s="693"/>
      <c r="C17" s="1197" t="s">
        <v>2774</v>
      </c>
      <c r="D17" s="1009" t="s">
        <v>4174</v>
      </c>
      <c r="E17" s="693" t="s">
        <v>225</v>
      </c>
      <c r="F17" s="693" t="s">
        <v>225</v>
      </c>
      <c r="G17" s="693" t="s">
        <v>225</v>
      </c>
      <c r="H17" s="693"/>
      <c r="I17" s="693"/>
      <c r="J17" s="617" t="s">
        <v>2783</v>
      </c>
      <c r="K17" s="617" t="s">
        <v>2783</v>
      </c>
      <c r="L17" s="693"/>
    </row>
    <row r="18" spans="1:13" x14ac:dyDescent="0.35">
      <c r="A18" s="688"/>
      <c r="B18" s="693"/>
      <c r="C18" s="1197" t="s">
        <v>2775</v>
      </c>
      <c r="D18" s="1009" t="s">
        <v>4171</v>
      </c>
      <c r="E18" s="693"/>
      <c r="F18" s="693"/>
      <c r="G18" s="693"/>
      <c r="H18" s="693"/>
      <c r="I18" s="693"/>
      <c r="J18" s="617" t="s">
        <v>2784</v>
      </c>
      <c r="K18" s="617" t="s">
        <v>2784</v>
      </c>
      <c r="L18" s="693"/>
    </row>
    <row r="19" spans="1:13" x14ac:dyDescent="0.35">
      <c r="A19" s="694"/>
      <c r="B19" s="618"/>
      <c r="C19" s="1469" t="s">
        <v>2776</v>
      </c>
      <c r="D19" s="1010" t="s">
        <v>4172</v>
      </c>
      <c r="E19" s="618"/>
      <c r="F19" s="618"/>
      <c r="G19" s="618"/>
      <c r="H19" s="618"/>
      <c r="I19" s="618"/>
      <c r="J19" s="618"/>
      <c r="K19" s="618"/>
      <c r="L19" s="618"/>
    </row>
    <row r="20" spans="1:13" x14ac:dyDescent="0.35">
      <c r="A20" s="680">
        <v>3</v>
      </c>
      <c r="B20" s="681" t="s">
        <v>3834</v>
      </c>
      <c r="C20" s="620" t="s">
        <v>2789</v>
      </c>
      <c r="D20" s="620" t="s">
        <v>2791</v>
      </c>
      <c r="E20" s="698" t="s">
        <v>1139</v>
      </c>
      <c r="F20" s="698" t="s">
        <v>1139</v>
      </c>
      <c r="G20" s="698">
        <v>500000</v>
      </c>
      <c r="H20" s="698">
        <v>500000</v>
      </c>
      <c r="I20" s="698">
        <v>500000</v>
      </c>
      <c r="J20" s="619" t="s">
        <v>2787</v>
      </c>
      <c r="K20" s="619" t="s">
        <v>2787</v>
      </c>
      <c r="L20" s="681" t="s">
        <v>1583</v>
      </c>
    </row>
    <row r="21" spans="1:13" x14ac:dyDescent="0.35">
      <c r="A21" s="688"/>
      <c r="B21" s="693" t="s">
        <v>3657</v>
      </c>
      <c r="C21" s="621" t="s">
        <v>2793</v>
      </c>
      <c r="D21" s="621" t="s">
        <v>2790</v>
      </c>
      <c r="E21" s="688"/>
      <c r="F21" s="688"/>
      <c r="G21" s="688"/>
      <c r="H21" s="688"/>
      <c r="I21" s="688"/>
      <c r="J21" s="617" t="s">
        <v>2795</v>
      </c>
      <c r="K21" s="617" t="s">
        <v>2795</v>
      </c>
      <c r="L21" s="693"/>
    </row>
    <row r="22" spans="1:13" x14ac:dyDescent="0.35">
      <c r="A22" s="688"/>
      <c r="B22" s="693"/>
      <c r="C22" s="621" t="s">
        <v>2794</v>
      </c>
      <c r="D22" s="621" t="s">
        <v>2792</v>
      </c>
      <c r="E22" s="688"/>
      <c r="F22" s="688"/>
      <c r="G22" s="688"/>
      <c r="H22" s="688"/>
      <c r="I22" s="688"/>
      <c r="J22" s="617" t="s">
        <v>395</v>
      </c>
      <c r="K22" s="617" t="s">
        <v>395</v>
      </c>
      <c r="L22" s="693"/>
      <c r="M22" s="610" t="s">
        <v>225</v>
      </c>
    </row>
    <row r="23" spans="1:13" x14ac:dyDescent="0.35">
      <c r="A23" s="680">
        <v>4</v>
      </c>
      <c r="B23" s="681" t="s">
        <v>2796</v>
      </c>
      <c r="C23" s="681" t="s">
        <v>2798</v>
      </c>
      <c r="D23" s="620" t="s">
        <v>2800</v>
      </c>
      <c r="E23" s="698">
        <v>5000</v>
      </c>
      <c r="F23" s="698">
        <v>5000</v>
      </c>
      <c r="G23" s="698">
        <v>5000</v>
      </c>
      <c r="H23" s="698">
        <v>5000</v>
      </c>
      <c r="I23" s="698">
        <v>5000</v>
      </c>
      <c r="J23" s="619" t="s">
        <v>2787</v>
      </c>
      <c r="K23" s="619" t="s">
        <v>2787</v>
      </c>
      <c r="L23" s="681" t="s">
        <v>1583</v>
      </c>
    </row>
    <row r="24" spans="1:13" x14ac:dyDescent="0.35">
      <c r="A24" s="688"/>
      <c r="B24" s="693" t="s">
        <v>2797</v>
      </c>
      <c r="C24" s="693" t="s">
        <v>3835</v>
      </c>
      <c r="D24" s="621" t="s">
        <v>2801</v>
      </c>
      <c r="E24" s="920" t="s">
        <v>225</v>
      </c>
      <c r="F24" s="920"/>
      <c r="G24" s="920"/>
      <c r="H24" s="920"/>
      <c r="I24" s="920"/>
      <c r="J24" s="617" t="s">
        <v>2795</v>
      </c>
      <c r="K24" s="617" t="s">
        <v>2795</v>
      </c>
      <c r="L24" s="693"/>
    </row>
    <row r="25" spans="1:13" x14ac:dyDescent="0.35">
      <c r="A25" s="694"/>
      <c r="B25" s="618"/>
      <c r="C25" s="618" t="s">
        <v>2799</v>
      </c>
      <c r="D25" s="622" t="s">
        <v>2802</v>
      </c>
      <c r="E25" s="694"/>
      <c r="F25" s="694"/>
      <c r="G25" s="694"/>
      <c r="H25" s="694"/>
      <c r="I25" s="694"/>
      <c r="J25" s="631" t="s">
        <v>395</v>
      </c>
      <c r="K25" s="631" t="s">
        <v>395</v>
      </c>
      <c r="L25" s="1609">
        <v>89</v>
      </c>
    </row>
    <row r="26" spans="1:13" x14ac:dyDescent="0.35">
      <c r="A26" s="1329"/>
      <c r="B26" s="1330"/>
      <c r="C26" s="1330"/>
      <c r="D26" s="1318" t="s">
        <v>396</v>
      </c>
      <c r="E26" s="1849" t="s">
        <v>397</v>
      </c>
      <c r="F26" s="1850"/>
      <c r="G26" s="1850"/>
      <c r="H26" s="1850"/>
      <c r="I26" s="1851"/>
      <c r="J26" s="1318" t="s">
        <v>399</v>
      </c>
      <c r="K26" s="1318" t="s">
        <v>401</v>
      </c>
      <c r="L26" s="1318" t="s">
        <v>695</v>
      </c>
    </row>
    <row r="27" spans="1:13" x14ac:dyDescent="0.35">
      <c r="A27" s="1320" t="s">
        <v>394</v>
      </c>
      <c r="B27" s="1320" t="s">
        <v>129</v>
      </c>
      <c r="C27" s="1320" t="s">
        <v>395</v>
      </c>
      <c r="D27" s="1320" t="s">
        <v>404</v>
      </c>
      <c r="E27" s="1318">
        <v>2561</v>
      </c>
      <c r="F27" s="1318">
        <v>2562</v>
      </c>
      <c r="G27" s="1318">
        <v>2563</v>
      </c>
      <c r="H27" s="1318">
        <v>2564</v>
      </c>
      <c r="I27" s="1318">
        <v>2565</v>
      </c>
      <c r="J27" s="1320" t="s">
        <v>400</v>
      </c>
      <c r="K27" s="1320" t="s">
        <v>402</v>
      </c>
      <c r="L27" s="1320" t="s">
        <v>482</v>
      </c>
    </row>
    <row r="28" spans="1:13" x14ac:dyDescent="0.35">
      <c r="A28" s="1322"/>
      <c r="B28" s="1322"/>
      <c r="C28" s="1322"/>
      <c r="D28" s="1320" t="s">
        <v>405</v>
      </c>
      <c r="E28" s="1320" t="s">
        <v>398</v>
      </c>
      <c r="F28" s="1320" t="s">
        <v>398</v>
      </c>
      <c r="G28" s="1320" t="s">
        <v>398</v>
      </c>
      <c r="H28" s="1320" t="s">
        <v>398</v>
      </c>
      <c r="I28" s="1320" t="s">
        <v>398</v>
      </c>
      <c r="J28" s="1320"/>
      <c r="K28" s="1320"/>
      <c r="L28" s="1320" t="s">
        <v>483</v>
      </c>
    </row>
    <row r="29" spans="1:13" x14ac:dyDescent="0.35">
      <c r="A29" s="680">
        <v>5</v>
      </c>
      <c r="B29" s="681" t="s">
        <v>3836</v>
      </c>
      <c r="C29" s="681" t="s">
        <v>2815</v>
      </c>
      <c r="D29" s="680" t="s">
        <v>2457</v>
      </c>
      <c r="E29" s="698">
        <v>30000</v>
      </c>
      <c r="F29" s="698">
        <v>30000</v>
      </c>
      <c r="G29" s="698">
        <v>30000</v>
      </c>
      <c r="H29" s="698">
        <v>30000</v>
      </c>
      <c r="I29" s="698">
        <v>30000</v>
      </c>
      <c r="J29" s="619" t="s">
        <v>2817</v>
      </c>
      <c r="K29" s="619" t="s">
        <v>2429</v>
      </c>
      <c r="L29" s="680" t="s">
        <v>1399</v>
      </c>
    </row>
    <row r="30" spans="1:13" x14ac:dyDescent="0.35">
      <c r="A30" s="688"/>
      <c r="B30" s="693" t="s">
        <v>2816</v>
      </c>
      <c r="C30" s="693" t="s">
        <v>2816</v>
      </c>
      <c r="D30" s="693" t="s">
        <v>225</v>
      </c>
      <c r="E30" s="688"/>
      <c r="F30" s="688"/>
      <c r="G30" s="688"/>
      <c r="H30" s="688"/>
      <c r="I30" s="688"/>
      <c r="J30" s="617" t="s">
        <v>2818</v>
      </c>
      <c r="K30" s="617" t="s">
        <v>2819</v>
      </c>
      <c r="L30" s="688"/>
    </row>
    <row r="31" spans="1:13" x14ac:dyDescent="0.35">
      <c r="A31" s="688"/>
      <c r="B31" s="693"/>
      <c r="C31" s="693"/>
      <c r="D31" s="693"/>
      <c r="E31" s="688"/>
      <c r="F31" s="688"/>
      <c r="G31" s="688"/>
      <c r="H31" s="688"/>
      <c r="I31" s="688"/>
      <c r="J31" s="617" t="s">
        <v>396</v>
      </c>
      <c r="K31" s="617" t="s">
        <v>2820</v>
      </c>
      <c r="L31" s="688"/>
    </row>
    <row r="32" spans="1:13" x14ac:dyDescent="0.35">
      <c r="A32" s="680">
        <v>6</v>
      </c>
      <c r="B32" s="681" t="s">
        <v>3838</v>
      </c>
      <c r="C32" s="681" t="s">
        <v>2821</v>
      </c>
      <c r="D32" s="681" t="s">
        <v>2824</v>
      </c>
      <c r="E32" s="698">
        <v>20000</v>
      </c>
      <c r="F32" s="698">
        <v>20000</v>
      </c>
      <c r="G32" s="698">
        <v>20000</v>
      </c>
      <c r="H32" s="698">
        <v>20000</v>
      </c>
      <c r="I32" s="698">
        <v>20000</v>
      </c>
      <c r="J32" s="619" t="s">
        <v>2817</v>
      </c>
      <c r="K32" s="619" t="s">
        <v>2825</v>
      </c>
      <c r="L32" s="680" t="s">
        <v>1399</v>
      </c>
    </row>
    <row r="33" spans="1:13" x14ac:dyDescent="0.35">
      <c r="A33" s="688"/>
      <c r="B33" s="693" t="s">
        <v>3837</v>
      </c>
      <c r="C33" s="693" t="s">
        <v>2822</v>
      </c>
      <c r="D33" s="693" t="s">
        <v>225</v>
      </c>
      <c r="E33" s="693"/>
      <c r="F33" s="693"/>
      <c r="G33" s="693"/>
      <c r="H33" s="693"/>
      <c r="I33" s="693"/>
      <c r="J33" s="617" t="s">
        <v>2818</v>
      </c>
      <c r="K33" s="617" t="s">
        <v>2826</v>
      </c>
      <c r="L33" s="693"/>
    </row>
    <row r="34" spans="1:13" x14ac:dyDescent="0.35">
      <c r="A34" s="694"/>
      <c r="B34" s="618"/>
      <c r="C34" s="618" t="s">
        <v>2823</v>
      </c>
      <c r="D34" s="618"/>
      <c r="E34" s="618"/>
      <c r="F34" s="618"/>
      <c r="G34" s="618"/>
      <c r="H34" s="618"/>
      <c r="I34" s="618"/>
      <c r="J34" s="631" t="s">
        <v>396</v>
      </c>
      <c r="K34" s="631" t="s">
        <v>2827</v>
      </c>
      <c r="L34" s="618"/>
    </row>
    <row r="35" spans="1:13" x14ac:dyDescent="0.35">
      <c r="A35" s="688">
        <v>7</v>
      </c>
      <c r="B35" s="693" t="s">
        <v>3840</v>
      </c>
      <c r="C35" s="693" t="s">
        <v>2828</v>
      </c>
      <c r="D35" s="688" t="s">
        <v>1838</v>
      </c>
      <c r="E35" s="920">
        <v>20000</v>
      </c>
      <c r="F35" s="920">
        <v>20000</v>
      </c>
      <c r="G35" s="920">
        <v>20000</v>
      </c>
      <c r="H35" s="920">
        <v>20000</v>
      </c>
      <c r="I35" s="920">
        <v>20000</v>
      </c>
      <c r="J35" s="617" t="s">
        <v>2817</v>
      </c>
      <c r="K35" s="617" t="s">
        <v>2830</v>
      </c>
      <c r="L35" s="688" t="s">
        <v>1399</v>
      </c>
    </row>
    <row r="36" spans="1:13" x14ac:dyDescent="0.35">
      <c r="A36" s="688"/>
      <c r="B36" s="693" t="s">
        <v>3839</v>
      </c>
      <c r="C36" s="693" t="s">
        <v>2829</v>
      </c>
      <c r="D36" s="693"/>
      <c r="E36" s="688"/>
      <c r="F36" s="688"/>
      <c r="G36" s="688"/>
      <c r="H36" s="688"/>
      <c r="I36" s="688"/>
      <c r="J36" s="617" t="s">
        <v>2818</v>
      </c>
      <c r="K36" s="617" t="s">
        <v>2831</v>
      </c>
      <c r="L36" s="688"/>
    </row>
    <row r="37" spans="1:13" x14ac:dyDescent="0.35">
      <c r="A37" s="688"/>
      <c r="B37" s="693"/>
      <c r="C37" s="693"/>
      <c r="D37" s="693"/>
      <c r="E37" s="688"/>
      <c r="F37" s="688"/>
      <c r="G37" s="688"/>
      <c r="H37" s="688"/>
      <c r="I37" s="688"/>
      <c r="J37" s="617" t="s">
        <v>396</v>
      </c>
      <c r="K37" s="617" t="s">
        <v>396</v>
      </c>
      <c r="L37" s="688"/>
    </row>
    <row r="38" spans="1:13" x14ac:dyDescent="0.35">
      <c r="A38" s="680">
        <v>8</v>
      </c>
      <c r="B38" s="681" t="s">
        <v>2832</v>
      </c>
      <c r="C38" s="681" t="s">
        <v>2833</v>
      </c>
      <c r="D38" s="681" t="s">
        <v>2835</v>
      </c>
      <c r="E38" s="698">
        <v>150000</v>
      </c>
      <c r="F38" s="698">
        <v>150000</v>
      </c>
      <c r="G38" s="698">
        <v>150000</v>
      </c>
      <c r="H38" s="698">
        <v>150000</v>
      </c>
      <c r="I38" s="698">
        <v>150000</v>
      </c>
      <c r="J38" s="619" t="s">
        <v>2817</v>
      </c>
      <c r="K38" s="619" t="s">
        <v>3841</v>
      </c>
      <c r="L38" s="680" t="s">
        <v>1399</v>
      </c>
    </row>
    <row r="39" spans="1:13" x14ac:dyDescent="0.35">
      <c r="A39" s="688"/>
      <c r="B39" s="693" t="s">
        <v>2889</v>
      </c>
      <c r="C39" s="693" t="s">
        <v>2834</v>
      </c>
      <c r="D39" s="693" t="s">
        <v>2836</v>
      </c>
      <c r="E39" s="693"/>
      <c r="F39" s="693"/>
      <c r="G39" s="693"/>
      <c r="H39" s="693"/>
      <c r="I39" s="693"/>
      <c r="J39" s="617" t="s">
        <v>2818</v>
      </c>
      <c r="K39" s="617" t="s">
        <v>3842</v>
      </c>
      <c r="L39" s="693"/>
    </row>
    <row r="40" spans="1:13" x14ac:dyDescent="0.35">
      <c r="A40" s="694"/>
      <c r="B40" s="618"/>
      <c r="C40" s="618"/>
      <c r="D40" s="618" t="s">
        <v>2837</v>
      </c>
      <c r="E40" s="618"/>
      <c r="F40" s="618"/>
      <c r="G40" s="618"/>
      <c r="H40" s="618"/>
      <c r="I40" s="618"/>
      <c r="J40" s="631" t="s">
        <v>396</v>
      </c>
      <c r="K40" s="631" t="s">
        <v>810</v>
      </c>
      <c r="L40" s="618" t="s">
        <v>225</v>
      </c>
    </row>
    <row r="41" spans="1:13" x14ac:dyDescent="0.35">
      <c r="A41" s="688">
        <v>9</v>
      </c>
      <c r="B41" s="617" t="s">
        <v>2838</v>
      </c>
      <c r="C41" s="693" t="s">
        <v>2840</v>
      </c>
      <c r="D41" s="688" t="s">
        <v>1838</v>
      </c>
      <c r="E41" s="920">
        <v>400000</v>
      </c>
      <c r="F41" s="920">
        <v>400000</v>
      </c>
      <c r="G41" s="920">
        <v>400000</v>
      </c>
      <c r="H41" s="920">
        <v>400000</v>
      </c>
      <c r="I41" s="920">
        <v>400000</v>
      </c>
      <c r="J41" s="617" t="s">
        <v>2817</v>
      </c>
      <c r="K41" s="617" t="s">
        <v>2844</v>
      </c>
      <c r="L41" s="688" t="s">
        <v>1583</v>
      </c>
    </row>
    <row r="42" spans="1:13" x14ac:dyDescent="0.35">
      <c r="A42" s="688"/>
      <c r="B42" s="693" t="s">
        <v>2839</v>
      </c>
      <c r="C42" s="693" t="s">
        <v>2841</v>
      </c>
      <c r="D42" s="693"/>
      <c r="E42" s="688"/>
      <c r="F42" s="688"/>
      <c r="G42" s="688"/>
      <c r="H42" s="688"/>
      <c r="I42" s="688"/>
      <c r="J42" s="617" t="s">
        <v>2818</v>
      </c>
      <c r="K42" s="617" t="s">
        <v>2845</v>
      </c>
      <c r="L42" s="688"/>
    </row>
    <row r="43" spans="1:13" x14ac:dyDescent="0.35">
      <c r="A43" s="688"/>
      <c r="B43" s="693"/>
      <c r="C43" s="693" t="s">
        <v>2842</v>
      </c>
      <c r="D43" s="693" t="s">
        <v>225</v>
      </c>
      <c r="E43" s="688"/>
      <c r="F43" s="688"/>
      <c r="G43" s="688"/>
      <c r="H43" s="688"/>
      <c r="I43" s="688"/>
      <c r="J43" s="617" t="s">
        <v>396</v>
      </c>
      <c r="K43" s="617" t="s">
        <v>2846</v>
      </c>
      <c r="L43" s="688"/>
    </row>
    <row r="44" spans="1:13" x14ac:dyDescent="0.35">
      <c r="A44" s="694"/>
      <c r="B44" s="618"/>
      <c r="C44" s="618"/>
      <c r="D44" s="618"/>
      <c r="E44" s="694"/>
      <c r="F44" s="694"/>
      <c r="G44" s="694"/>
      <c r="H44" s="694"/>
      <c r="I44" s="694"/>
      <c r="J44" s="631"/>
      <c r="K44" s="631" t="s">
        <v>2847</v>
      </c>
      <c r="L44" s="694"/>
    </row>
    <row r="45" spans="1:13" x14ac:dyDescent="0.35">
      <c r="A45" s="680">
        <v>10</v>
      </c>
      <c r="B45" s="681" t="s">
        <v>2848</v>
      </c>
      <c r="C45" s="619" t="s">
        <v>2850</v>
      </c>
      <c r="D45" s="681" t="s">
        <v>819</v>
      </c>
      <c r="E45" s="698">
        <v>5000</v>
      </c>
      <c r="F45" s="698">
        <v>5000</v>
      </c>
      <c r="G45" s="698">
        <v>5000</v>
      </c>
      <c r="H45" s="698">
        <v>5000</v>
      </c>
      <c r="I45" s="698">
        <v>5000</v>
      </c>
      <c r="J45" s="619" t="s">
        <v>2817</v>
      </c>
      <c r="K45" s="621" t="s">
        <v>3843</v>
      </c>
      <c r="L45" s="680" t="s">
        <v>1583</v>
      </c>
      <c r="M45" s="1020"/>
    </row>
    <row r="46" spans="1:13" x14ac:dyDescent="0.35">
      <c r="A46" s="688"/>
      <c r="B46" s="617" t="s">
        <v>2849</v>
      </c>
      <c r="C46" s="617" t="s">
        <v>2851</v>
      </c>
      <c r="D46" s="693"/>
      <c r="E46" s="693"/>
      <c r="F46" s="693"/>
      <c r="G46" s="693"/>
      <c r="H46" s="693"/>
      <c r="I46" s="693"/>
      <c r="J46" s="617" t="s">
        <v>2818</v>
      </c>
      <c r="K46" s="617" t="s">
        <v>3844</v>
      </c>
      <c r="L46" s="688" t="s">
        <v>2852</v>
      </c>
      <c r="M46" s="1020"/>
    </row>
    <row r="47" spans="1:13" x14ac:dyDescent="0.35">
      <c r="A47" s="688"/>
      <c r="B47" s="693"/>
      <c r="C47" s="693"/>
      <c r="D47" s="693" t="s">
        <v>225</v>
      </c>
      <c r="E47" s="693"/>
      <c r="F47" s="693" t="s">
        <v>225</v>
      </c>
      <c r="G47" s="693"/>
      <c r="H47" s="693"/>
      <c r="I47" s="693" t="s">
        <v>225</v>
      </c>
      <c r="J47" s="617" t="s">
        <v>396</v>
      </c>
      <c r="K47" s="617" t="s">
        <v>3845</v>
      </c>
      <c r="L47" s="688"/>
      <c r="M47" s="1020"/>
    </row>
    <row r="48" spans="1:13" x14ac:dyDescent="0.35">
      <c r="A48" s="680">
        <v>11</v>
      </c>
      <c r="B48" s="1674" t="s">
        <v>4242</v>
      </c>
      <c r="C48" s="619" t="s">
        <v>4243</v>
      </c>
      <c r="D48" s="681" t="s">
        <v>4244</v>
      </c>
      <c r="E48" s="698">
        <v>400000</v>
      </c>
      <c r="F48" s="698">
        <v>400000</v>
      </c>
      <c r="G48" s="698">
        <v>400000</v>
      </c>
      <c r="H48" s="698">
        <v>400000</v>
      </c>
      <c r="I48" s="698">
        <v>400000</v>
      </c>
      <c r="J48" s="619" t="s">
        <v>2817</v>
      </c>
      <c r="K48" s="620" t="s">
        <v>4245</v>
      </c>
      <c r="L48" s="680" t="s">
        <v>1583</v>
      </c>
    </row>
    <row r="49" spans="1:12" x14ac:dyDescent="0.35">
      <c r="A49" s="688"/>
      <c r="B49" s="693" t="s">
        <v>4241</v>
      </c>
      <c r="C49" s="617" t="s">
        <v>2877</v>
      </c>
      <c r="D49" s="693"/>
      <c r="E49" s="920" t="s">
        <v>225</v>
      </c>
      <c r="F49" s="920"/>
      <c r="G49" s="920"/>
      <c r="H49" s="920"/>
      <c r="I49" s="920"/>
      <c r="J49" s="617" t="s">
        <v>2818</v>
      </c>
      <c r="K49" s="617" t="s">
        <v>2853</v>
      </c>
      <c r="L49" s="688" t="s">
        <v>1399</v>
      </c>
    </row>
    <row r="50" spans="1:12" x14ac:dyDescent="0.35">
      <c r="A50" s="694"/>
      <c r="B50" s="618"/>
      <c r="C50" s="631" t="s">
        <v>225</v>
      </c>
      <c r="D50" s="618"/>
      <c r="E50" s="694"/>
      <c r="F50" s="694"/>
      <c r="G50" s="694"/>
      <c r="H50" s="694"/>
      <c r="I50" s="694"/>
      <c r="J50" s="631" t="s">
        <v>396</v>
      </c>
      <c r="K50" s="631" t="s">
        <v>225</v>
      </c>
      <c r="L50" s="1609">
        <v>90</v>
      </c>
    </row>
    <row r="51" spans="1:12" x14ac:dyDescent="0.35">
      <c r="A51" s="1329"/>
      <c r="B51" s="1330"/>
      <c r="C51" s="1330"/>
      <c r="D51" s="1318" t="s">
        <v>396</v>
      </c>
      <c r="E51" s="1849" t="s">
        <v>397</v>
      </c>
      <c r="F51" s="1850"/>
      <c r="G51" s="1850"/>
      <c r="H51" s="1850"/>
      <c r="I51" s="1851"/>
      <c r="J51" s="1318" t="s">
        <v>399</v>
      </c>
      <c r="K51" s="1318" t="s">
        <v>401</v>
      </c>
      <c r="L51" s="1318" t="s">
        <v>695</v>
      </c>
    </row>
    <row r="52" spans="1:12" x14ac:dyDescent="0.35">
      <c r="A52" s="1320" t="s">
        <v>394</v>
      </c>
      <c r="B52" s="1320" t="s">
        <v>129</v>
      </c>
      <c r="C52" s="1320" t="s">
        <v>395</v>
      </c>
      <c r="D52" s="1320" t="s">
        <v>404</v>
      </c>
      <c r="E52" s="1318">
        <v>2561</v>
      </c>
      <c r="F52" s="1318">
        <v>2562</v>
      </c>
      <c r="G52" s="1318">
        <v>2563</v>
      </c>
      <c r="H52" s="1318">
        <v>2564</v>
      </c>
      <c r="I52" s="1318">
        <v>2565</v>
      </c>
      <c r="J52" s="1320" t="s">
        <v>400</v>
      </c>
      <c r="K52" s="1320" t="s">
        <v>402</v>
      </c>
      <c r="L52" s="1320" t="s">
        <v>482</v>
      </c>
    </row>
    <row r="53" spans="1:12" x14ac:dyDescent="0.35">
      <c r="A53" s="1322"/>
      <c r="B53" s="1322"/>
      <c r="C53" s="1322"/>
      <c r="D53" s="1320" t="s">
        <v>405</v>
      </c>
      <c r="E53" s="1320" t="s">
        <v>398</v>
      </c>
      <c r="F53" s="1320" t="s">
        <v>398</v>
      </c>
      <c r="G53" s="1320" t="s">
        <v>398</v>
      </c>
      <c r="H53" s="1320" t="s">
        <v>398</v>
      </c>
      <c r="I53" s="1320" t="s">
        <v>398</v>
      </c>
      <c r="J53" s="1320"/>
      <c r="K53" s="1320"/>
      <c r="L53" s="1320" t="s">
        <v>483</v>
      </c>
    </row>
    <row r="54" spans="1:12" x14ac:dyDescent="0.35">
      <c r="A54" s="680">
        <v>12</v>
      </c>
      <c r="B54" s="620" t="s">
        <v>4248</v>
      </c>
      <c r="C54" s="681" t="s">
        <v>4249</v>
      </c>
      <c r="D54" s="681" t="s">
        <v>4251</v>
      </c>
      <c r="E54" s="698">
        <v>50000</v>
      </c>
      <c r="F54" s="698">
        <v>50000</v>
      </c>
      <c r="G54" s="698">
        <v>50000</v>
      </c>
      <c r="H54" s="698">
        <v>50000</v>
      </c>
      <c r="I54" s="698">
        <v>50000</v>
      </c>
      <c r="J54" s="619" t="s">
        <v>2817</v>
      </c>
      <c r="K54" s="619" t="s">
        <v>4252</v>
      </c>
      <c r="L54" s="680" t="s">
        <v>1583</v>
      </c>
    </row>
    <row r="55" spans="1:12" x14ac:dyDescent="0.35">
      <c r="A55" s="688"/>
      <c r="B55" s="617"/>
      <c r="C55" s="617" t="s">
        <v>4250</v>
      </c>
      <c r="D55" s="693" t="s">
        <v>2843</v>
      </c>
      <c r="E55" s="688"/>
      <c r="F55" s="688" t="s">
        <v>225</v>
      </c>
      <c r="G55" s="688"/>
      <c r="H55" s="688"/>
      <c r="I55" s="688"/>
      <c r="J55" s="617" t="s">
        <v>2818</v>
      </c>
      <c r="K55" s="617"/>
      <c r="L55" s="688"/>
    </row>
    <row r="56" spans="1:12" x14ac:dyDescent="0.35">
      <c r="A56" s="688"/>
      <c r="B56" s="631"/>
      <c r="C56" s="693"/>
      <c r="D56" s="693"/>
      <c r="E56" s="688"/>
      <c r="F56" s="688"/>
      <c r="G56" s="688"/>
      <c r="H56" s="688"/>
      <c r="I56" s="688"/>
      <c r="J56" s="617" t="s">
        <v>396</v>
      </c>
      <c r="K56" s="617"/>
      <c r="L56" s="688"/>
    </row>
    <row r="57" spans="1:12" ht="21" x14ac:dyDescent="0.35">
      <c r="A57" s="680">
        <v>13</v>
      </c>
      <c r="B57" s="1673" t="s">
        <v>4235</v>
      </c>
      <c r="C57" s="619" t="s">
        <v>4236</v>
      </c>
      <c r="D57" s="681" t="s">
        <v>4238</v>
      </c>
      <c r="E57" s="698">
        <v>20000</v>
      </c>
      <c r="F57" s="698">
        <v>20000</v>
      </c>
      <c r="G57" s="698">
        <v>20000</v>
      </c>
      <c r="H57" s="698">
        <v>20000</v>
      </c>
      <c r="I57" s="698">
        <v>20000</v>
      </c>
      <c r="J57" s="619" t="s">
        <v>2817</v>
      </c>
      <c r="K57" s="641" t="s">
        <v>3847</v>
      </c>
      <c r="L57" s="680" t="s">
        <v>1583</v>
      </c>
    </row>
    <row r="58" spans="1:12" x14ac:dyDescent="0.35">
      <c r="A58" s="688"/>
      <c r="B58" s="693" t="s">
        <v>4234</v>
      </c>
      <c r="C58" s="617" t="s">
        <v>4237</v>
      </c>
      <c r="D58" s="693" t="s">
        <v>4239</v>
      </c>
      <c r="E58" s="693"/>
      <c r="F58" s="693"/>
      <c r="G58" s="693"/>
      <c r="H58" s="693"/>
      <c r="I58" s="693"/>
      <c r="J58" s="617" t="s">
        <v>2818</v>
      </c>
      <c r="K58" s="640" t="s">
        <v>3848</v>
      </c>
      <c r="L58" s="688"/>
    </row>
    <row r="59" spans="1:12" x14ac:dyDescent="0.35">
      <c r="A59" s="688"/>
      <c r="B59" s="693"/>
      <c r="C59" s="617"/>
      <c r="D59" s="693" t="s">
        <v>4240</v>
      </c>
      <c r="E59" s="693"/>
      <c r="F59" s="693" t="s">
        <v>225</v>
      </c>
      <c r="G59" s="693"/>
      <c r="H59" s="693"/>
      <c r="I59" s="693"/>
      <c r="J59" s="621" t="s">
        <v>396</v>
      </c>
      <c r="K59" s="636" t="s">
        <v>3849</v>
      </c>
      <c r="L59" s="693"/>
    </row>
    <row r="60" spans="1:12" x14ac:dyDescent="0.35">
      <c r="A60" s="694"/>
      <c r="B60" s="618"/>
      <c r="C60" s="631"/>
      <c r="D60" s="618" t="s">
        <v>225</v>
      </c>
      <c r="E60" s="618"/>
      <c r="F60" s="618"/>
      <c r="G60" s="618"/>
      <c r="H60" s="618"/>
      <c r="I60" s="618" t="s">
        <v>225</v>
      </c>
      <c r="J60" s="631"/>
      <c r="K60" s="643" t="s">
        <v>3850</v>
      </c>
      <c r="L60" s="618"/>
    </row>
    <row r="61" spans="1:12" x14ac:dyDescent="0.35">
      <c r="A61" s="688">
        <v>14</v>
      </c>
      <c r="B61" s="617" t="s">
        <v>2856</v>
      </c>
      <c r="C61" s="693" t="s">
        <v>2857</v>
      </c>
      <c r="D61" s="693" t="s">
        <v>819</v>
      </c>
      <c r="E61" s="920" t="s">
        <v>1139</v>
      </c>
      <c r="F61" s="920" t="s">
        <v>1139</v>
      </c>
      <c r="G61" s="920">
        <v>300000</v>
      </c>
      <c r="H61" s="920">
        <v>300000</v>
      </c>
      <c r="I61" s="920">
        <v>300000</v>
      </c>
      <c r="J61" s="617" t="s">
        <v>2817</v>
      </c>
      <c r="K61" s="640" t="s">
        <v>2859</v>
      </c>
      <c r="L61" s="688" t="s">
        <v>1583</v>
      </c>
    </row>
    <row r="62" spans="1:12" x14ac:dyDescent="0.35">
      <c r="A62" s="688"/>
      <c r="B62" s="693"/>
      <c r="C62" s="693" t="s">
        <v>2858</v>
      </c>
      <c r="D62" s="693"/>
      <c r="E62" s="688"/>
      <c r="F62" s="688" t="s">
        <v>225</v>
      </c>
      <c r="G62" s="688"/>
      <c r="H62" s="688"/>
      <c r="I62" s="688"/>
      <c r="J62" s="617" t="s">
        <v>2818</v>
      </c>
      <c r="K62" s="640" t="s">
        <v>2860</v>
      </c>
      <c r="L62" s="688"/>
    </row>
    <row r="63" spans="1:12" x14ac:dyDescent="0.35">
      <c r="A63" s="688"/>
      <c r="B63" s="693"/>
      <c r="C63" s="693"/>
      <c r="D63" s="693"/>
      <c r="E63" s="688"/>
      <c r="F63" s="688"/>
      <c r="G63" s="688"/>
      <c r="H63" s="688"/>
      <c r="I63" s="688"/>
      <c r="J63" s="617" t="s">
        <v>396</v>
      </c>
      <c r="K63" s="640" t="s">
        <v>2861</v>
      </c>
      <c r="L63" s="688"/>
    </row>
    <row r="64" spans="1:12" x14ac:dyDescent="0.35">
      <c r="A64" s="680">
        <v>15</v>
      </c>
      <c r="B64" s="620" t="s">
        <v>2862</v>
      </c>
      <c r="C64" s="681" t="s">
        <v>2863</v>
      </c>
      <c r="D64" s="681" t="s">
        <v>819</v>
      </c>
      <c r="E64" s="698">
        <v>30000</v>
      </c>
      <c r="F64" s="698">
        <v>30000</v>
      </c>
      <c r="G64" s="698">
        <v>30000</v>
      </c>
      <c r="H64" s="698">
        <v>30000</v>
      </c>
      <c r="I64" s="698">
        <v>30000</v>
      </c>
      <c r="J64" s="619" t="s">
        <v>2817</v>
      </c>
      <c r="K64" s="619" t="s">
        <v>2786</v>
      </c>
      <c r="L64" s="680" t="s">
        <v>1583</v>
      </c>
    </row>
    <row r="65" spans="1:12" x14ac:dyDescent="0.35">
      <c r="A65" s="688"/>
      <c r="B65" s="693"/>
      <c r="C65" s="693" t="s">
        <v>2864</v>
      </c>
      <c r="D65" s="693"/>
      <c r="E65" s="688"/>
      <c r="F65" s="688"/>
      <c r="G65" s="688"/>
      <c r="H65" s="688"/>
      <c r="I65" s="688"/>
      <c r="J65" s="617" t="s">
        <v>2818</v>
      </c>
      <c r="K65" s="617" t="s">
        <v>2866</v>
      </c>
      <c r="L65" s="688" t="s">
        <v>1399</v>
      </c>
    </row>
    <row r="66" spans="1:12" x14ac:dyDescent="0.35">
      <c r="A66" s="688"/>
      <c r="B66" s="693"/>
      <c r="C66" s="693" t="s">
        <v>2865</v>
      </c>
      <c r="D66" s="693"/>
      <c r="E66" s="688"/>
      <c r="F66" s="688"/>
      <c r="G66" s="688"/>
      <c r="H66" s="688"/>
      <c r="I66" s="688"/>
      <c r="J66" s="617" t="s">
        <v>396</v>
      </c>
      <c r="K66" s="617" t="s">
        <v>1165</v>
      </c>
      <c r="L66" s="688"/>
    </row>
    <row r="67" spans="1:12" x14ac:dyDescent="0.35">
      <c r="A67" s="680">
        <v>16</v>
      </c>
      <c r="B67" s="681" t="s">
        <v>2867</v>
      </c>
      <c r="C67" s="681" t="s">
        <v>2868</v>
      </c>
      <c r="D67" s="681" t="s">
        <v>4246</v>
      </c>
      <c r="E67" s="698">
        <v>500000</v>
      </c>
      <c r="F67" s="698">
        <v>500000</v>
      </c>
      <c r="G67" s="698">
        <v>500000</v>
      </c>
      <c r="H67" s="698">
        <v>500000</v>
      </c>
      <c r="I67" s="698">
        <v>500000</v>
      </c>
      <c r="J67" s="619" t="s">
        <v>2817</v>
      </c>
      <c r="K67" s="641" t="s">
        <v>2871</v>
      </c>
      <c r="L67" s="680" t="s">
        <v>1583</v>
      </c>
    </row>
    <row r="68" spans="1:12" x14ac:dyDescent="0.35">
      <c r="A68" s="688"/>
      <c r="B68" s="693" t="s">
        <v>1810</v>
      </c>
      <c r="C68" s="693" t="s">
        <v>2869</v>
      </c>
      <c r="D68" s="693" t="s">
        <v>4247</v>
      </c>
      <c r="E68" s="688"/>
      <c r="F68" s="688"/>
      <c r="G68" s="688"/>
      <c r="H68" s="688"/>
      <c r="I68" s="688"/>
      <c r="J68" s="617" t="s">
        <v>2818</v>
      </c>
      <c r="K68" s="617" t="s">
        <v>3846</v>
      </c>
      <c r="L68" s="688"/>
    </row>
    <row r="69" spans="1:12" x14ac:dyDescent="0.35">
      <c r="A69" s="688"/>
      <c r="B69" s="693"/>
      <c r="C69" s="693" t="s">
        <v>2870</v>
      </c>
      <c r="D69" s="693" t="s">
        <v>4305</v>
      </c>
      <c r="E69" s="688"/>
      <c r="F69" s="688"/>
      <c r="G69" s="688"/>
      <c r="H69" s="688"/>
      <c r="I69" s="688"/>
      <c r="J69" s="617" t="s">
        <v>396</v>
      </c>
      <c r="K69" s="617" t="s">
        <v>2872</v>
      </c>
      <c r="L69" s="688"/>
    </row>
    <row r="70" spans="1:12" x14ac:dyDescent="0.35">
      <c r="A70" s="680">
        <v>17</v>
      </c>
      <c r="B70" s="780" t="s">
        <v>2873</v>
      </c>
      <c r="C70" s="619" t="s">
        <v>4036</v>
      </c>
      <c r="D70" s="681" t="s">
        <v>1838</v>
      </c>
      <c r="E70" s="698">
        <v>100000</v>
      </c>
      <c r="F70" s="698">
        <v>100000</v>
      </c>
      <c r="G70" s="698">
        <v>100000</v>
      </c>
      <c r="H70" s="698">
        <v>100000</v>
      </c>
      <c r="I70" s="698">
        <v>100000</v>
      </c>
      <c r="J70" s="619" t="s">
        <v>2817</v>
      </c>
      <c r="K70" s="620" t="s">
        <v>4039</v>
      </c>
      <c r="L70" s="680" t="s">
        <v>1583</v>
      </c>
    </row>
    <row r="71" spans="1:12" x14ac:dyDescent="0.35">
      <c r="A71" s="688"/>
      <c r="B71" s="1475" t="s">
        <v>2874</v>
      </c>
      <c r="C71" s="617" t="s">
        <v>4037</v>
      </c>
      <c r="D71" s="693"/>
      <c r="E71" s="706" t="s">
        <v>225</v>
      </c>
      <c r="F71" s="706"/>
      <c r="G71" s="706"/>
      <c r="H71" s="706"/>
      <c r="I71" s="706"/>
      <c r="J71" s="617" t="s">
        <v>2818</v>
      </c>
      <c r="K71" s="621" t="s">
        <v>2876</v>
      </c>
      <c r="L71" s="688"/>
    </row>
    <row r="72" spans="1:12" x14ac:dyDescent="0.35">
      <c r="A72" s="694"/>
      <c r="B72" s="1643" t="s">
        <v>2875</v>
      </c>
      <c r="C72" s="631" t="s">
        <v>4038</v>
      </c>
      <c r="D72" s="618"/>
      <c r="E72" s="618" t="s">
        <v>225</v>
      </c>
      <c r="F72" s="618"/>
      <c r="G72" s="618"/>
      <c r="H72" s="618"/>
      <c r="I72" s="618"/>
      <c r="J72" s="622" t="s">
        <v>396</v>
      </c>
      <c r="K72" s="622" t="s">
        <v>4040</v>
      </c>
      <c r="L72" s="618"/>
    </row>
    <row r="73" spans="1:12" x14ac:dyDescent="0.35">
      <c r="A73" s="688">
        <v>18</v>
      </c>
      <c r="B73" s="693" t="s">
        <v>4035</v>
      </c>
      <c r="C73" s="617" t="s">
        <v>4043</v>
      </c>
      <c r="D73" s="693" t="s">
        <v>1838</v>
      </c>
      <c r="E73" s="688" t="s">
        <v>1139</v>
      </c>
      <c r="F73" s="688" t="s">
        <v>1139</v>
      </c>
      <c r="G73" s="920">
        <v>30000</v>
      </c>
      <c r="H73" s="920">
        <v>30000</v>
      </c>
      <c r="I73" s="920">
        <v>300000</v>
      </c>
      <c r="J73" s="617"/>
      <c r="K73" s="621" t="s">
        <v>225</v>
      </c>
      <c r="L73" s="693"/>
    </row>
    <row r="74" spans="1:12" x14ac:dyDescent="0.35">
      <c r="A74" s="694"/>
      <c r="B74" s="618" t="s">
        <v>4042</v>
      </c>
      <c r="C74" s="631" t="s">
        <v>4044</v>
      </c>
      <c r="D74" s="618"/>
      <c r="E74" s="694"/>
      <c r="F74" s="694"/>
      <c r="G74" s="694"/>
      <c r="H74" s="694"/>
      <c r="I74" s="694"/>
      <c r="J74" s="631"/>
      <c r="K74" s="622" t="s">
        <v>225</v>
      </c>
      <c r="L74" s="618"/>
    </row>
    <row r="75" spans="1:12" x14ac:dyDescent="0.35">
      <c r="A75" s="1323" t="s">
        <v>26</v>
      </c>
      <c r="B75" s="1323" t="s">
        <v>4041</v>
      </c>
      <c r="C75" s="1471"/>
      <c r="D75" s="1471"/>
      <c r="E75" s="1341">
        <v>2430000</v>
      </c>
      <c r="F75" s="1341">
        <v>2430000</v>
      </c>
      <c r="G75" s="1341">
        <v>3260000</v>
      </c>
      <c r="H75" s="1341">
        <v>3260000</v>
      </c>
      <c r="I75" s="1341">
        <v>3260000</v>
      </c>
      <c r="J75" s="1472"/>
      <c r="K75" s="1471"/>
      <c r="L75" s="1608">
        <v>91</v>
      </c>
    </row>
    <row r="76" spans="1:12" x14ac:dyDescent="0.35">
      <c r="A76" s="1020" t="s">
        <v>393</v>
      </c>
      <c r="B76" s="678" t="s">
        <v>2878</v>
      </c>
      <c r="C76" s="678" t="s">
        <v>225</v>
      </c>
      <c r="D76" s="745"/>
      <c r="E76" s="745" t="s">
        <v>225</v>
      </c>
      <c r="F76" s="745"/>
      <c r="G76" s="745"/>
      <c r="H76" s="745"/>
      <c r="I76" s="745"/>
      <c r="J76" s="745"/>
      <c r="K76" s="745"/>
      <c r="L76" s="745"/>
    </row>
    <row r="77" spans="1:12" x14ac:dyDescent="0.35">
      <c r="A77" s="1329"/>
      <c r="B77" s="1330"/>
      <c r="C77" s="1330"/>
      <c r="D77" s="1318" t="s">
        <v>396</v>
      </c>
      <c r="E77" s="1849" t="s">
        <v>397</v>
      </c>
      <c r="F77" s="1850"/>
      <c r="G77" s="1850"/>
      <c r="H77" s="1850"/>
      <c r="I77" s="1851"/>
      <c r="J77" s="1318" t="s">
        <v>399</v>
      </c>
      <c r="K77" s="1318" t="s">
        <v>401</v>
      </c>
      <c r="L77" s="1318" t="s">
        <v>695</v>
      </c>
    </row>
    <row r="78" spans="1:12" x14ac:dyDescent="0.35">
      <c r="A78" s="1320" t="s">
        <v>394</v>
      </c>
      <c r="B78" s="1320" t="s">
        <v>129</v>
      </c>
      <c r="C78" s="1320" t="s">
        <v>395</v>
      </c>
      <c r="D78" s="1320" t="s">
        <v>404</v>
      </c>
      <c r="E78" s="1318">
        <v>2561</v>
      </c>
      <c r="F78" s="1318">
        <v>2562</v>
      </c>
      <c r="G78" s="1318">
        <v>2563</v>
      </c>
      <c r="H78" s="1318">
        <v>2564</v>
      </c>
      <c r="I78" s="1318">
        <v>2565</v>
      </c>
      <c r="J78" s="1320" t="s">
        <v>400</v>
      </c>
      <c r="K78" s="1320" t="s">
        <v>402</v>
      </c>
      <c r="L78" s="1320" t="s">
        <v>482</v>
      </c>
    </row>
    <row r="79" spans="1:12" x14ac:dyDescent="0.35">
      <c r="A79" s="1322"/>
      <c r="B79" s="1322"/>
      <c r="C79" s="1322"/>
      <c r="D79" s="1320" t="s">
        <v>405</v>
      </c>
      <c r="E79" s="1320" t="s">
        <v>398</v>
      </c>
      <c r="F79" s="1320" t="s">
        <v>398</v>
      </c>
      <c r="G79" s="1320" t="s">
        <v>398</v>
      </c>
      <c r="H79" s="1320" t="s">
        <v>398</v>
      </c>
      <c r="I79" s="1320" t="s">
        <v>398</v>
      </c>
      <c r="J79" s="1320"/>
      <c r="K79" s="1320"/>
      <c r="L79" s="1320" t="s">
        <v>483</v>
      </c>
    </row>
    <row r="80" spans="1:12" x14ac:dyDescent="0.35">
      <c r="A80" s="680">
        <v>1</v>
      </c>
      <c r="B80" s="1002" t="s">
        <v>2771</v>
      </c>
      <c r="C80" s="1007" t="s">
        <v>2772</v>
      </c>
      <c r="D80" s="1007" t="s">
        <v>2777</v>
      </c>
      <c r="E80" s="632">
        <v>170000</v>
      </c>
      <c r="F80" s="632">
        <v>170000</v>
      </c>
      <c r="G80" s="632">
        <v>170000</v>
      </c>
      <c r="H80" s="632">
        <v>170000</v>
      </c>
      <c r="I80" s="632">
        <v>170000</v>
      </c>
      <c r="J80" s="633" t="s">
        <v>2785</v>
      </c>
      <c r="K80" s="633" t="s">
        <v>2785</v>
      </c>
      <c r="L80" s="680" t="s">
        <v>1583</v>
      </c>
    </row>
    <row r="81" spans="1:12" x14ac:dyDescent="0.35">
      <c r="A81" s="688"/>
      <c r="B81" s="1003" t="s">
        <v>2854</v>
      </c>
      <c r="C81" s="1008" t="s">
        <v>2773</v>
      </c>
      <c r="D81" s="1008" t="s">
        <v>2778</v>
      </c>
      <c r="E81" s="688"/>
      <c r="F81" s="688"/>
      <c r="G81" s="688"/>
      <c r="H81" s="688"/>
      <c r="I81" s="688"/>
      <c r="J81" s="1012" t="s">
        <v>2782</v>
      </c>
      <c r="K81" s="1012" t="s">
        <v>2782</v>
      </c>
      <c r="L81" s="688"/>
    </row>
    <row r="82" spans="1:12" x14ac:dyDescent="0.35">
      <c r="A82" s="688"/>
      <c r="B82" s="693"/>
      <c r="C82" s="1009" t="s">
        <v>2774</v>
      </c>
      <c r="D82" s="1009" t="s">
        <v>2779</v>
      </c>
      <c r="E82" s="688"/>
      <c r="F82" s="688" t="s">
        <v>225</v>
      </c>
      <c r="G82" s="688"/>
      <c r="H82" s="688"/>
      <c r="I82" s="688"/>
      <c r="J82" s="617" t="s">
        <v>2783</v>
      </c>
      <c r="K82" s="617" t="s">
        <v>2783</v>
      </c>
      <c r="L82" s="688"/>
    </row>
    <row r="83" spans="1:12" x14ac:dyDescent="0.35">
      <c r="A83" s="688"/>
      <c r="B83" s="693"/>
      <c r="C83" s="1009" t="s">
        <v>2775</v>
      </c>
      <c r="D83" s="1009" t="s">
        <v>2780</v>
      </c>
      <c r="E83" s="688"/>
      <c r="F83" s="688"/>
      <c r="G83" s="688"/>
      <c r="H83" s="688"/>
      <c r="I83" s="688"/>
      <c r="J83" s="617" t="s">
        <v>2784</v>
      </c>
      <c r="K83" s="617" t="s">
        <v>2784</v>
      </c>
      <c r="L83" s="688"/>
    </row>
    <row r="84" spans="1:12" x14ac:dyDescent="0.35">
      <c r="A84" s="694"/>
      <c r="B84" s="618"/>
      <c r="C84" s="1010" t="s">
        <v>2776</v>
      </c>
      <c r="D84" s="1010" t="s">
        <v>2781</v>
      </c>
      <c r="E84" s="694"/>
      <c r="F84" s="694"/>
      <c r="G84" s="694"/>
      <c r="H84" s="694"/>
      <c r="I84" s="694"/>
      <c r="J84" s="1004"/>
      <c r="K84" s="1004"/>
      <c r="L84" s="694"/>
    </row>
    <row r="85" spans="1:12" x14ac:dyDescent="0.35">
      <c r="A85" s="680">
        <v>2</v>
      </c>
      <c r="B85" s="633" t="s">
        <v>4259</v>
      </c>
      <c r="C85" s="1002" t="s">
        <v>4256</v>
      </c>
      <c r="D85" s="627" t="s">
        <v>4258</v>
      </c>
      <c r="E85" s="632">
        <v>100000</v>
      </c>
      <c r="F85" s="632">
        <v>100000</v>
      </c>
      <c r="G85" s="632">
        <v>100000</v>
      </c>
      <c r="H85" s="632">
        <v>100000</v>
      </c>
      <c r="I85" s="632">
        <v>100000</v>
      </c>
      <c r="J85" s="627" t="s">
        <v>4265</v>
      </c>
      <c r="K85" s="627" t="s">
        <v>2266</v>
      </c>
      <c r="L85" s="680" t="s">
        <v>1583</v>
      </c>
    </row>
    <row r="86" spans="1:12" x14ac:dyDescent="0.35">
      <c r="A86" s="688"/>
      <c r="B86" s="1003" t="s">
        <v>4255</v>
      </c>
      <c r="C86" s="1003" t="s">
        <v>4257</v>
      </c>
      <c r="D86" s="634" t="s">
        <v>4260</v>
      </c>
      <c r="E86" s="920"/>
      <c r="F86" s="688"/>
      <c r="G86" s="688"/>
      <c r="H86" s="688"/>
      <c r="I86" s="688"/>
      <c r="J86" s="634" t="s">
        <v>4266</v>
      </c>
      <c r="K86" s="634" t="s">
        <v>4263</v>
      </c>
      <c r="L86" s="688"/>
    </row>
    <row r="87" spans="1:12" x14ac:dyDescent="0.35">
      <c r="A87" s="688"/>
      <c r="B87" s="1003"/>
      <c r="C87" s="1003" t="s">
        <v>225</v>
      </c>
      <c r="D87" s="634" t="s">
        <v>4261</v>
      </c>
      <c r="E87" s="688"/>
      <c r="F87" s="688"/>
      <c r="G87" s="688"/>
      <c r="H87" s="688"/>
      <c r="I87" s="688"/>
      <c r="J87" s="634" t="s">
        <v>743</v>
      </c>
      <c r="K87" s="1003" t="s">
        <v>4264</v>
      </c>
      <c r="L87" s="688"/>
    </row>
    <row r="88" spans="1:12" x14ac:dyDescent="0.35">
      <c r="A88" s="688"/>
      <c r="B88" s="1003"/>
      <c r="C88" s="1003"/>
      <c r="D88" s="634" t="s">
        <v>4262</v>
      </c>
      <c r="E88" s="688"/>
      <c r="F88" s="688"/>
      <c r="G88" s="688"/>
      <c r="H88" s="688"/>
      <c r="I88" s="688"/>
      <c r="J88" s="634"/>
      <c r="K88" s="1003"/>
      <c r="L88" s="688"/>
    </row>
    <row r="89" spans="1:12" x14ac:dyDescent="0.35">
      <c r="A89" s="694"/>
      <c r="B89" s="1004"/>
      <c r="C89" s="1004"/>
      <c r="D89" s="638"/>
      <c r="E89" s="694"/>
      <c r="F89" s="694"/>
      <c r="G89" s="694"/>
      <c r="H89" s="694"/>
      <c r="I89" s="694"/>
      <c r="J89" s="638"/>
      <c r="K89" s="1004"/>
      <c r="L89" s="694"/>
    </row>
    <row r="90" spans="1:12" s="679" customFormat="1" x14ac:dyDescent="0.35">
      <c r="A90" s="1323" t="s">
        <v>26</v>
      </c>
      <c r="B90" s="1323" t="s">
        <v>912</v>
      </c>
      <c r="C90" s="1473"/>
      <c r="D90" s="1474"/>
      <c r="E90" s="1385">
        <v>270000</v>
      </c>
      <c r="F90" s="1385">
        <v>270000</v>
      </c>
      <c r="G90" s="1385">
        <v>270000</v>
      </c>
      <c r="H90" s="1385">
        <v>270000</v>
      </c>
      <c r="I90" s="1385">
        <v>270000</v>
      </c>
      <c r="J90" s="1474"/>
      <c r="K90" s="1473"/>
      <c r="L90" s="1323"/>
    </row>
    <row r="91" spans="1:12" s="1621" customFormat="1" x14ac:dyDescent="0.35">
      <c r="A91" s="1617"/>
      <c r="B91" s="1617"/>
      <c r="C91" s="1618"/>
      <c r="D91" s="1619"/>
      <c r="E91" s="1620"/>
      <c r="F91" s="1620"/>
      <c r="G91" s="1620"/>
      <c r="H91" s="1620"/>
      <c r="I91" s="1620"/>
      <c r="J91" s="1619"/>
      <c r="K91" s="1618"/>
      <c r="L91" s="1617"/>
    </row>
    <row r="92" spans="1:12" s="662" customFormat="1" x14ac:dyDescent="0.35">
      <c r="A92" s="717"/>
      <c r="B92" s="741"/>
      <c r="C92" s="741"/>
      <c r="D92" s="971"/>
      <c r="E92" s="717"/>
      <c r="F92" s="717"/>
      <c r="G92" s="717"/>
      <c r="H92" s="717"/>
      <c r="I92" s="717"/>
      <c r="J92" s="971"/>
      <c r="K92" s="741"/>
      <c r="L92" s="717"/>
    </row>
    <row r="93" spans="1:12" s="662" customFormat="1" x14ac:dyDescent="0.35">
      <c r="A93" s="717"/>
      <c r="B93" s="678" t="s">
        <v>2890</v>
      </c>
      <c r="C93" s="741"/>
      <c r="D93" s="971"/>
      <c r="E93" s="717"/>
      <c r="F93" s="717"/>
      <c r="G93" s="717"/>
      <c r="H93" s="717"/>
      <c r="I93" s="717"/>
      <c r="J93" s="741"/>
      <c r="K93" s="741"/>
      <c r="L93" s="717"/>
    </row>
    <row r="94" spans="1:12" x14ac:dyDescent="0.35">
      <c r="A94" s="1329"/>
      <c r="B94" s="1330"/>
      <c r="C94" s="1330"/>
      <c r="D94" s="1318" t="s">
        <v>396</v>
      </c>
      <c r="E94" s="1849" t="s">
        <v>397</v>
      </c>
      <c r="F94" s="1850"/>
      <c r="G94" s="1850"/>
      <c r="H94" s="1850"/>
      <c r="I94" s="1851"/>
      <c r="J94" s="1318" t="s">
        <v>399</v>
      </c>
      <c r="K94" s="1318" t="s">
        <v>401</v>
      </c>
      <c r="L94" s="1318" t="s">
        <v>695</v>
      </c>
    </row>
    <row r="95" spans="1:12" x14ac:dyDescent="0.35">
      <c r="A95" s="1320" t="s">
        <v>394</v>
      </c>
      <c r="B95" s="1320" t="s">
        <v>129</v>
      </c>
      <c r="C95" s="1320" t="s">
        <v>395</v>
      </c>
      <c r="D95" s="1320" t="s">
        <v>404</v>
      </c>
      <c r="E95" s="1318">
        <v>2561</v>
      </c>
      <c r="F95" s="1318">
        <v>2562</v>
      </c>
      <c r="G95" s="1318">
        <v>2563</v>
      </c>
      <c r="H95" s="1318">
        <v>2564</v>
      </c>
      <c r="I95" s="1318">
        <v>2565</v>
      </c>
      <c r="J95" s="1320" t="s">
        <v>400</v>
      </c>
      <c r="K95" s="1320" t="s">
        <v>402</v>
      </c>
      <c r="L95" s="1320" t="s">
        <v>482</v>
      </c>
    </row>
    <row r="96" spans="1:12" x14ac:dyDescent="0.35">
      <c r="A96" s="1322"/>
      <c r="B96" s="1322"/>
      <c r="C96" s="1322"/>
      <c r="D96" s="1322" t="s">
        <v>405</v>
      </c>
      <c r="E96" s="1322" t="s">
        <v>398</v>
      </c>
      <c r="F96" s="1322" t="s">
        <v>398</v>
      </c>
      <c r="G96" s="1322" t="s">
        <v>398</v>
      </c>
      <c r="H96" s="1320" t="s">
        <v>398</v>
      </c>
      <c r="I96" s="1320" t="s">
        <v>398</v>
      </c>
      <c r="J96" s="1322"/>
      <c r="K96" s="1322"/>
      <c r="L96" s="1322" t="s">
        <v>483</v>
      </c>
    </row>
    <row r="97" spans="1:12" x14ac:dyDescent="0.35">
      <c r="A97" s="680">
        <v>1</v>
      </c>
      <c r="B97" s="633" t="s">
        <v>2892</v>
      </c>
      <c r="C97" s="681" t="s">
        <v>2895</v>
      </c>
      <c r="D97" s="641" t="s">
        <v>1838</v>
      </c>
      <c r="E97" s="698">
        <v>50000</v>
      </c>
      <c r="F97" s="698">
        <v>50000</v>
      </c>
      <c r="G97" s="698">
        <v>50000</v>
      </c>
      <c r="H97" s="698">
        <v>50000</v>
      </c>
      <c r="I97" s="698">
        <v>50000</v>
      </c>
      <c r="J97" s="620" t="s">
        <v>2896</v>
      </c>
      <c r="K97" s="620" t="s">
        <v>2896</v>
      </c>
      <c r="L97" s="681" t="s">
        <v>1583</v>
      </c>
    </row>
    <row r="98" spans="1:12" x14ac:dyDescent="0.35">
      <c r="A98" s="688"/>
      <c r="B98" s="634" t="s">
        <v>2893</v>
      </c>
      <c r="C98" s="693"/>
      <c r="D98" s="621"/>
      <c r="E98" s="693"/>
      <c r="F98" s="693"/>
      <c r="G98" s="693"/>
      <c r="H98" s="693"/>
      <c r="I98" s="693"/>
      <c r="J98" s="621" t="s">
        <v>2897</v>
      </c>
      <c r="K98" s="621" t="s">
        <v>2897</v>
      </c>
      <c r="L98" s="693"/>
    </row>
    <row r="99" spans="1:12" x14ac:dyDescent="0.35">
      <c r="A99" s="694"/>
      <c r="B99" s="638" t="s">
        <v>2894</v>
      </c>
      <c r="C99" s="618"/>
      <c r="D99" s="631"/>
      <c r="E99" s="618"/>
      <c r="F99" s="618"/>
      <c r="G99" s="618"/>
      <c r="H99" s="618"/>
      <c r="I99" s="618"/>
      <c r="J99" s="622"/>
      <c r="K99" s="622"/>
      <c r="L99" s="618"/>
    </row>
    <row r="100" spans="1:12" s="679" customFormat="1" x14ac:dyDescent="0.35">
      <c r="A100" s="1322" t="s">
        <v>26</v>
      </c>
      <c r="B100" s="1322" t="s">
        <v>1400</v>
      </c>
      <c r="C100" s="1476"/>
      <c r="D100" s="1477"/>
      <c r="E100" s="1430">
        <v>50000</v>
      </c>
      <c r="F100" s="1430">
        <v>50000</v>
      </c>
      <c r="G100" s="1430">
        <v>50000</v>
      </c>
      <c r="H100" s="1430">
        <v>50000</v>
      </c>
      <c r="I100" s="1430">
        <v>50000</v>
      </c>
      <c r="J100" s="1478"/>
      <c r="K100" s="1478"/>
      <c r="L100" s="1608">
        <v>92</v>
      </c>
    </row>
    <row r="101" spans="1:12" x14ac:dyDescent="0.35">
      <c r="A101" s="717"/>
      <c r="B101" s="662"/>
      <c r="C101" s="662"/>
      <c r="D101" s="666"/>
      <c r="E101" s="662"/>
      <c r="F101" s="662"/>
      <c r="G101" s="662"/>
      <c r="H101" s="662"/>
      <c r="I101" s="662"/>
      <c r="J101" s="667"/>
      <c r="K101" s="667"/>
      <c r="L101" s="662"/>
    </row>
    <row r="102" spans="1:12" x14ac:dyDescent="0.35">
      <c r="A102" s="717"/>
      <c r="B102" s="662"/>
      <c r="C102" s="662"/>
      <c r="D102" s="666"/>
      <c r="E102" s="662"/>
      <c r="F102" s="662"/>
      <c r="G102" s="662"/>
      <c r="H102" s="662"/>
      <c r="I102" s="662"/>
      <c r="J102" s="667"/>
      <c r="K102" s="667"/>
      <c r="L102" s="662"/>
    </row>
    <row r="103" spans="1:12" x14ac:dyDescent="0.35">
      <c r="A103" s="717"/>
      <c r="B103" s="678" t="s">
        <v>2900</v>
      </c>
      <c r="D103" s="614" t="s">
        <v>225</v>
      </c>
    </row>
    <row r="104" spans="1:12" x14ac:dyDescent="0.35">
      <c r="A104" s="1329"/>
      <c r="B104" s="1330"/>
      <c r="C104" s="1330"/>
      <c r="D104" s="1318" t="s">
        <v>396</v>
      </c>
      <c r="E104" s="1849" t="s">
        <v>397</v>
      </c>
      <c r="F104" s="1850"/>
      <c r="G104" s="1850"/>
      <c r="H104" s="1850"/>
      <c r="I104" s="1851"/>
      <c r="J104" s="1318" t="s">
        <v>399</v>
      </c>
      <c r="K104" s="1318" t="s">
        <v>401</v>
      </c>
      <c r="L104" s="1318" t="s">
        <v>695</v>
      </c>
    </row>
    <row r="105" spans="1:12" x14ac:dyDescent="0.35">
      <c r="A105" s="1320" t="s">
        <v>394</v>
      </c>
      <c r="B105" s="1320" t="s">
        <v>129</v>
      </c>
      <c r="C105" s="1320" t="s">
        <v>395</v>
      </c>
      <c r="D105" s="1320" t="s">
        <v>404</v>
      </c>
      <c r="E105" s="1318">
        <v>2561</v>
      </c>
      <c r="F105" s="1318">
        <v>2562</v>
      </c>
      <c r="G105" s="1318">
        <v>2563</v>
      </c>
      <c r="H105" s="1318">
        <v>2564</v>
      </c>
      <c r="I105" s="1318">
        <v>2565</v>
      </c>
      <c r="J105" s="1320" t="s">
        <v>400</v>
      </c>
      <c r="K105" s="1320" t="s">
        <v>402</v>
      </c>
      <c r="L105" s="1320" t="s">
        <v>482</v>
      </c>
    </row>
    <row r="106" spans="1:12" x14ac:dyDescent="0.35">
      <c r="A106" s="1322"/>
      <c r="B106" s="1322"/>
      <c r="C106" s="1322"/>
      <c r="D106" s="1322" t="s">
        <v>405</v>
      </c>
      <c r="E106" s="1322" t="s">
        <v>398</v>
      </c>
      <c r="F106" s="1322" t="s">
        <v>398</v>
      </c>
      <c r="G106" s="1322" t="s">
        <v>398</v>
      </c>
      <c r="H106" s="1320" t="s">
        <v>398</v>
      </c>
      <c r="I106" s="1320" t="s">
        <v>398</v>
      </c>
      <c r="J106" s="1322"/>
      <c r="K106" s="1322"/>
      <c r="L106" s="1322" t="s">
        <v>483</v>
      </c>
    </row>
    <row r="107" spans="1:12" s="662" customFormat="1" x14ac:dyDescent="0.35">
      <c r="A107" s="680">
        <v>1</v>
      </c>
      <c r="B107" s="1002" t="s">
        <v>2771</v>
      </c>
      <c r="C107" s="1479" t="s">
        <v>2772</v>
      </c>
      <c r="D107" s="1007" t="s">
        <v>2777</v>
      </c>
      <c r="E107" s="1505">
        <v>120000</v>
      </c>
      <c r="F107" s="1505">
        <v>120000</v>
      </c>
      <c r="G107" s="1505">
        <v>120000</v>
      </c>
      <c r="H107" s="1505">
        <v>120000</v>
      </c>
      <c r="I107" s="1505">
        <v>120000</v>
      </c>
      <c r="J107" s="633" t="s">
        <v>2785</v>
      </c>
      <c r="K107" s="633" t="s">
        <v>2785</v>
      </c>
      <c r="L107" s="680" t="s">
        <v>691</v>
      </c>
    </row>
    <row r="108" spans="1:12" s="662" customFormat="1" x14ac:dyDescent="0.35">
      <c r="A108" s="688"/>
      <c r="B108" s="1003" t="s">
        <v>2854</v>
      </c>
      <c r="C108" s="1480" t="s">
        <v>2773</v>
      </c>
      <c r="D108" s="1008" t="s">
        <v>2778</v>
      </c>
      <c r="E108" s="1506"/>
      <c r="F108" s="1506"/>
      <c r="G108" s="1506"/>
      <c r="H108" s="1506"/>
      <c r="I108" s="1506"/>
      <c r="J108" s="1012" t="s">
        <v>2782</v>
      </c>
      <c r="K108" s="1012" t="s">
        <v>2782</v>
      </c>
      <c r="L108" s="1013"/>
    </row>
    <row r="109" spans="1:12" s="662" customFormat="1" x14ac:dyDescent="0.35">
      <c r="A109" s="688"/>
      <c r="B109" s="693"/>
      <c r="C109" s="1481" t="s">
        <v>2774</v>
      </c>
      <c r="D109" s="1009" t="s">
        <v>2779</v>
      </c>
      <c r="E109" s="1009"/>
      <c r="F109" s="1009"/>
      <c r="G109" s="1009"/>
      <c r="H109" s="1009"/>
      <c r="I109" s="1009"/>
      <c r="J109" s="617" t="s">
        <v>2783</v>
      </c>
      <c r="K109" s="617" t="s">
        <v>2783</v>
      </c>
      <c r="L109" s="693"/>
    </row>
    <row r="110" spans="1:12" x14ac:dyDescent="0.35">
      <c r="A110" s="688"/>
      <c r="B110" s="693"/>
      <c r="C110" s="1481" t="s">
        <v>2775</v>
      </c>
      <c r="D110" s="1009" t="s">
        <v>2780</v>
      </c>
      <c r="E110" s="1009"/>
      <c r="F110" s="1009"/>
      <c r="G110" s="1009"/>
      <c r="H110" s="1009"/>
      <c r="I110" s="1009"/>
      <c r="J110" s="617" t="s">
        <v>2784</v>
      </c>
      <c r="K110" s="617" t="s">
        <v>2784</v>
      </c>
      <c r="L110" s="693"/>
    </row>
    <row r="111" spans="1:12" x14ac:dyDescent="0.35">
      <c r="A111" s="694"/>
      <c r="B111" s="618"/>
      <c r="C111" s="1482" t="s">
        <v>2776</v>
      </c>
      <c r="D111" s="1010" t="s">
        <v>2781</v>
      </c>
      <c r="E111" s="1010"/>
      <c r="F111" s="1010"/>
      <c r="G111" s="1010"/>
      <c r="H111" s="1010"/>
      <c r="I111" s="1010"/>
      <c r="J111" s="618"/>
      <c r="K111" s="618"/>
      <c r="L111" s="618"/>
    </row>
    <row r="112" spans="1:12" x14ac:dyDescent="0.35">
      <c r="A112" s="680">
        <v>2</v>
      </c>
      <c r="B112" s="681" t="s">
        <v>3853</v>
      </c>
      <c r="C112" s="1479" t="s">
        <v>3854</v>
      </c>
      <c r="D112" s="1007" t="s">
        <v>3856</v>
      </c>
      <c r="E112" s="1505">
        <v>300000</v>
      </c>
      <c r="F112" s="1505">
        <v>300000</v>
      </c>
      <c r="G112" s="1505">
        <v>300000</v>
      </c>
      <c r="H112" s="1505">
        <v>300000</v>
      </c>
      <c r="I112" s="1505">
        <v>300000</v>
      </c>
      <c r="J112" s="681" t="s">
        <v>3858</v>
      </c>
      <c r="K112" s="681" t="s">
        <v>3861</v>
      </c>
      <c r="L112" s="681" t="s">
        <v>691</v>
      </c>
    </row>
    <row r="113" spans="1:13" x14ac:dyDescent="0.35">
      <c r="A113" s="688"/>
      <c r="B113" s="693"/>
      <c r="C113" s="1481" t="s">
        <v>3855</v>
      </c>
      <c r="D113" s="1197" t="s">
        <v>3857</v>
      </c>
      <c r="E113" s="1009"/>
      <c r="F113" s="1009"/>
      <c r="G113" s="1009"/>
      <c r="H113" s="1009"/>
      <c r="I113" s="1009"/>
      <c r="J113" s="693" t="s">
        <v>3859</v>
      </c>
      <c r="K113" s="693" t="s">
        <v>3862</v>
      </c>
      <c r="L113" s="693"/>
    </row>
    <row r="114" spans="1:13" x14ac:dyDescent="0.35">
      <c r="A114" s="694"/>
      <c r="B114" s="618"/>
      <c r="C114" s="1482"/>
      <c r="D114" s="1010" t="s">
        <v>3574</v>
      </c>
      <c r="E114" s="1010"/>
      <c r="F114" s="1010"/>
      <c r="G114" s="1010"/>
      <c r="H114" s="1010"/>
      <c r="I114" s="1010"/>
      <c r="J114" s="618" t="s">
        <v>3860</v>
      </c>
      <c r="K114" s="618" t="s">
        <v>3863</v>
      </c>
      <c r="L114" s="618"/>
    </row>
    <row r="115" spans="1:13" x14ac:dyDescent="0.35">
      <c r="A115" s="688">
        <v>3</v>
      </c>
      <c r="B115" s="693" t="s">
        <v>3876</v>
      </c>
      <c r="C115" s="1481" t="s">
        <v>3877</v>
      </c>
      <c r="D115" s="1009" t="s">
        <v>3878</v>
      </c>
      <c r="E115" s="920" t="s">
        <v>1139</v>
      </c>
      <c r="F115" s="920" t="s">
        <v>1139</v>
      </c>
      <c r="G115" s="1507">
        <v>40000</v>
      </c>
      <c r="H115" s="1507">
        <v>40000</v>
      </c>
      <c r="I115" s="1507">
        <v>40000</v>
      </c>
      <c r="J115" s="693" t="s">
        <v>3881</v>
      </c>
      <c r="K115" s="693" t="s">
        <v>2916</v>
      </c>
      <c r="L115" s="681" t="s">
        <v>691</v>
      </c>
    </row>
    <row r="116" spans="1:13" x14ac:dyDescent="0.35">
      <c r="A116" s="688"/>
      <c r="B116" s="693" t="s">
        <v>1810</v>
      </c>
      <c r="C116" s="1481" t="s">
        <v>1775</v>
      </c>
      <c r="D116" s="1009" t="s">
        <v>3879</v>
      </c>
      <c r="E116" s="1009"/>
      <c r="F116" s="1009"/>
      <c r="G116" s="1009"/>
      <c r="H116" s="1009"/>
      <c r="I116" s="1009"/>
      <c r="J116" s="693" t="s">
        <v>3882</v>
      </c>
      <c r="K116" s="621" t="s">
        <v>3883</v>
      </c>
      <c r="L116" s="693"/>
    </row>
    <row r="117" spans="1:13" x14ac:dyDescent="0.35">
      <c r="A117" s="688"/>
      <c r="B117" s="693"/>
      <c r="C117" s="1481"/>
      <c r="D117" s="1481" t="s">
        <v>3880</v>
      </c>
      <c r="E117" s="1009"/>
      <c r="F117" s="1009"/>
      <c r="G117" s="1009"/>
      <c r="H117" s="1009"/>
      <c r="I117" s="1009"/>
      <c r="J117" s="693"/>
      <c r="K117" s="693" t="s">
        <v>2257</v>
      </c>
      <c r="L117" s="618"/>
    </row>
    <row r="118" spans="1:13" x14ac:dyDescent="0.35">
      <c r="A118" s="680">
        <v>4</v>
      </c>
      <c r="B118" s="681" t="s">
        <v>2901</v>
      </c>
      <c r="C118" s="681" t="s">
        <v>2902</v>
      </c>
      <c r="D118" s="681" t="s">
        <v>2904</v>
      </c>
      <c r="E118" s="1505">
        <v>10000</v>
      </c>
      <c r="F118" s="1505">
        <v>10000</v>
      </c>
      <c r="G118" s="1505">
        <v>10000</v>
      </c>
      <c r="H118" s="1505">
        <v>10000</v>
      </c>
      <c r="I118" s="1505">
        <v>10000</v>
      </c>
      <c r="J118" s="619" t="s">
        <v>2787</v>
      </c>
      <c r="K118" s="780" t="s">
        <v>2787</v>
      </c>
      <c r="L118" s="681" t="s">
        <v>691</v>
      </c>
      <c r="M118" s="610" t="s">
        <v>225</v>
      </c>
    </row>
    <row r="119" spans="1:13" x14ac:dyDescent="0.35">
      <c r="A119" s="688"/>
      <c r="B119" s="693"/>
      <c r="C119" s="693" t="s">
        <v>2903</v>
      </c>
      <c r="D119" s="693" t="s">
        <v>2457</v>
      </c>
      <c r="E119" s="706" t="s">
        <v>225</v>
      </c>
      <c r="F119" s="693"/>
      <c r="G119" s="706" t="s">
        <v>225</v>
      </c>
      <c r="H119" s="693"/>
      <c r="I119" s="693"/>
      <c r="J119" s="617" t="s">
        <v>2788</v>
      </c>
      <c r="K119" s="1475" t="s">
        <v>2788</v>
      </c>
      <c r="L119" s="693"/>
    </row>
    <row r="120" spans="1:13" x14ac:dyDescent="0.35">
      <c r="A120" s="688"/>
      <c r="B120" s="693"/>
      <c r="C120" s="693" t="s">
        <v>2788</v>
      </c>
      <c r="D120" s="693"/>
      <c r="E120" s="706"/>
      <c r="F120" s="693"/>
      <c r="G120" s="693"/>
      <c r="H120" s="693"/>
      <c r="I120" s="693"/>
      <c r="J120" s="617" t="s">
        <v>2266</v>
      </c>
      <c r="K120" s="1475" t="s">
        <v>2266</v>
      </c>
      <c r="L120" s="693"/>
    </row>
    <row r="121" spans="1:13" s="1024" customFormat="1" x14ac:dyDescent="0.35">
      <c r="A121" s="1323" t="s">
        <v>26</v>
      </c>
      <c r="B121" s="1323" t="s">
        <v>3875</v>
      </c>
      <c r="C121" s="1323"/>
      <c r="D121" s="1323"/>
      <c r="E121" s="1385">
        <v>430000</v>
      </c>
      <c r="F121" s="1385">
        <v>430000</v>
      </c>
      <c r="G121" s="1385">
        <v>470000</v>
      </c>
      <c r="H121" s="1385">
        <v>470000</v>
      </c>
      <c r="I121" s="1385">
        <v>470000</v>
      </c>
      <c r="J121" s="1351"/>
      <c r="K121" s="1351"/>
      <c r="L121" s="1323"/>
    </row>
    <row r="122" spans="1:13" x14ac:dyDescent="0.35">
      <c r="A122" s="717"/>
      <c r="B122" s="678" t="s">
        <v>225</v>
      </c>
      <c r="D122" s="614" t="s">
        <v>225</v>
      </c>
    </row>
    <row r="123" spans="1:13" x14ac:dyDescent="0.35">
      <c r="A123" s="717"/>
      <c r="B123" s="678"/>
      <c r="D123" s="614"/>
      <c r="F123" s="610" t="s">
        <v>225</v>
      </c>
    </row>
    <row r="124" spans="1:13" x14ac:dyDescent="0.35">
      <c r="A124" s="717"/>
      <c r="B124" s="678"/>
      <c r="D124" s="614"/>
      <c r="F124" s="610" t="s">
        <v>225</v>
      </c>
      <c r="G124" s="610" t="s">
        <v>225</v>
      </c>
    </row>
    <row r="125" spans="1:13" x14ac:dyDescent="0.35">
      <c r="A125" s="717"/>
      <c r="B125" s="678"/>
      <c r="D125" s="614"/>
      <c r="L125" s="1607">
        <v>93</v>
      </c>
    </row>
    <row r="126" spans="1:13" x14ac:dyDescent="0.35">
      <c r="A126" s="717"/>
      <c r="B126" s="678"/>
      <c r="D126" s="614"/>
    </row>
    <row r="127" spans="1:13" x14ac:dyDescent="0.35">
      <c r="A127" s="717"/>
      <c r="B127" s="678" t="s">
        <v>2910</v>
      </c>
      <c r="D127" s="614"/>
    </row>
    <row r="128" spans="1:13" x14ac:dyDescent="0.35">
      <c r="A128" s="1329"/>
      <c r="B128" s="1330"/>
      <c r="C128" s="1330"/>
      <c r="D128" s="1318" t="s">
        <v>396</v>
      </c>
      <c r="E128" s="1849" t="s">
        <v>397</v>
      </c>
      <c r="F128" s="1850"/>
      <c r="G128" s="1850"/>
      <c r="H128" s="1850"/>
      <c r="I128" s="1851"/>
      <c r="J128" s="1318" t="s">
        <v>399</v>
      </c>
      <c r="K128" s="1318" t="s">
        <v>401</v>
      </c>
      <c r="L128" s="1318" t="s">
        <v>695</v>
      </c>
    </row>
    <row r="129" spans="1:12" x14ac:dyDescent="0.35">
      <c r="A129" s="1320" t="s">
        <v>394</v>
      </c>
      <c r="B129" s="1320" t="s">
        <v>129</v>
      </c>
      <c r="C129" s="1320" t="s">
        <v>395</v>
      </c>
      <c r="D129" s="1320" t="s">
        <v>404</v>
      </c>
      <c r="E129" s="1318">
        <v>2561</v>
      </c>
      <c r="F129" s="1318">
        <v>2562</v>
      </c>
      <c r="G129" s="1318">
        <v>2563</v>
      </c>
      <c r="H129" s="1318">
        <v>2564</v>
      </c>
      <c r="I129" s="1318">
        <v>2565</v>
      </c>
      <c r="J129" s="1320" t="s">
        <v>400</v>
      </c>
      <c r="K129" s="1320" t="s">
        <v>402</v>
      </c>
      <c r="L129" s="1320" t="s">
        <v>482</v>
      </c>
    </row>
    <row r="130" spans="1:12" x14ac:dyDescent="0.35">
      <c r="A130" s="1322"/>
      <c r="B130" s="1322"/>
      <c r="C130" s="1322"/>
      <c r="D130" s="1322" t="s">
        <v>405</v>
      </c>
      <c r="E130" s="1322" t="s">
        <v>398</v>
      </c>
      <c r="F130" s="1322" t="s">
        <v>398</v>
      </c>
      <c r="G130" s="1322" t="s">
        <v>398</v>
      </c>
      <c r="H130" s="1320" t="s">
        <v>398</v>
      </c>
      <c r="I130" s="1320" t="s">
        <v>398</v>
      </c>
      <c r="J130" s="1322"/>
      <c r="K130" s="1322"/>
      <c r="L130" s="1322" t="s">
        <v>483</v>
      </c>
    </row>
    <row r="131" spans="1:12" x14ac:dyDescent="0.35">
      <c r="A131" s="680">
        <v>1</v>
      </c>
      <c r="B131" s="1002" t="s">
        <v>2911</v>
      </c>
      <c r="C131" s="627" t="s">
        <v>2912</v>
      </c>
      <c r="D131" s="633" t="s">
        <v>2843</v>
      </c>
      <c r="E131" s="632">
        <v>2000000</v>
      </c>
      <c r="F131" s="632">
        <v>2000000</v>
      </c>
      <c r="G131" s="632">
        <v>2000000</v>
      </c>
      <c r="H131" s="632">
        <v>2000000</v>
      </c>
      <c r="I131" s="632">
        <v>2000000</v>
      </c>
      <c r="J131" s="633" t="s">
        <v>775</v>
      </c>
      <c r="K131" s="1002" t="s">
        <v>2914</v>
      </c>
      <c r="L131" s="680" t="s">
        <v>1399</v>
      </c>
    </row>
    <row r="132" spans="1:12" x14ac:dyDescent="0.35">
      <c r="A132" s="688"/>
      <c r="B132" s="1003" t="s">
        <v>225</v>
      </c>
      <c r="C132" s="628" t="s">
        <v>2932</v>
      </c>
      <c r="D132" s="634"/>
      <c r="E132" s="688"/>
      <c r="F132" s="688"/>
      <c r="G132" s="688"/>
      <c r="H132" s="688"/>
      <c r="I132" s="688"/>
      <c r="J132" s="634" t="s">
        <v>2913</v>
      </c>
      <c r="K132" s="1003" t="s">
        <v>2915</v>
      </c>
      <c r="L132" s="688"/>
    </row>
    <row r="133" spans="1:12" x14ac:dyDescent="0.35">
      <c r="A133" s="688"/>
      <c r="B133" s="1003" t="s">
        <v>225</v>
      </c>
      <c r="C133" s="628" t="s">
        <v>225</v>
      </c>
      <c r="D133" s="634"/>
      <c r="E133" s="688"/>
      <c r="F133" s="688"/>
      <c r="G133" s="688"/>
      <c r="H133" s="688"/>
      <c r="I133" s="688"/>
      <c r="J133" s="634"/>
      <c r="K133" s="1003" t="s">
        <v>2916</v>
      </c>
      <c r="L133" s="688"/>
    </row>
    <row r="134" spans="1:12" x14ac:dyDescent="0.35">
      <c r="A134" s="688"/>
      <c r="B134" s="1003"/>
      <c r="C134" s="1003"/>
      <c r="D134" s="634"/>
      <c r="E134" s="688"/>
      <c r="F134" s="688"/>
      <c r="G134" s="688"/>
      <c r="H134" s="688"/>
      <c r="I134" s="688"/>
      <c r="J134" s="634"/>
      <c r="K134" s="1003" t="s">
        <v>1165</v>
      </c>
      <c r="L134" s="688"/>
    </row>
    <row r="135" spans="1:12" s="662" customFormat="1" x14ac:dyDescent="0.35">
      <c r="A135" s="680">
        <v>2</v>
      </c>
      <c r="B135" s="1002" t="s">
        <v>2917</v>
      </c>
      <c r="C135" s="1007" t="s">
        <v>2918</v>
      </c>
      <c r="D135" s="680" t="s">
        <v>2920</v>
      </c>
      <c r="E135" s="698">
        <v>150000</v>
      </c>
      <c r="F135" s="698">
        <v>150000</v>
      </c>
      <c r="G135" s="698">
        <v>150000</v>
      </c>
      <c r="H135" s="698">
        <v>150000</v>
      </c>
      <c r="I135" s="698">
        <v>150000</v>
      </c>
      <c r="J135" s="627" t="s">
        <v>2921</v>
      </c>
      <c r="K135" s="627" t="s">
        <v>2921</v>
      </c>
      <c r="L135" s="1483" t="s">
        <v>2923</v>
      </c>
    </row>
    <row r="136" spans="1:12" s="662" customFormat="1" x14ac:dyDescent="0.35">
      <c r="A136" s="688"/>
      <c r="B136" s="1003" t="s">
        <v>225</v>
      </c>
      <c r="C136" s="1008" t="s">
        <v>2919</v>
      </c>
      <c r="D136" s="1013"/>
      <c r="E136" s="1011"/>
      <c r="F136" s="1011"/>
      <c r="G136" s="1011"/>
      <c r="H136" s="1011"/>
      <c r="I136" s="1011"/>
      <c r="J136" s="1033" t="s">
        <v>2922</v>
      </c>
      <c r="K136" s="1033" t="s">
        <v>2922</v>
      </c>
      <c r="L136" s="1033"/>
    </row>
    <row r="137" spans="1:12" x14ac:dyDescent="0.35">
      <c r="A137" s="680">
        <v>3</v>
      </c>
      <c r="B137" s="1002" t="s">
        <v>2924</v>
      </c>
      <c r="C137" s="681" t="s">
        <v>2926</v>
      </c>
      <c r="D137" s="1032" t="s">
        <v>2920</v>
      </c>
      <c r="E137" s="698">
        <v>700000</v>
      </c>
      <c r="F137" s="698">
        <v>700000</v>
      </c>
      <c r="G137" s="698">
        <v>700000</v>
      </c>
      <c r="H137" s="698">
        <v>700000</v>
      </c>
      <c r="I137" s="698">
        <v>700000</v>
      </c>
      <c r="J137" s="620" t="s">
        <v>2927</v>
      </c>
      <c r="K137" s="620" t="s">
        <v>2929</v>
      </c>
      <c r="L137" s="659" t="s">
        <v>2931</v>
      </c>
    </row>
    <row r="138" spans="1:12" x14ac:dyDescent="0.35">
      <c r="A138" s="688"/>
      <c r="B138" s="1003"/>
      <c r="C138" s="693" t="s">
        <v>2925</v>
      </c>
      <c r="D138" s="621"/>
      <c r="E138" s="693"/>
      <c r="F138" s="693"/>
      <c r="G138" s="693"/>
      <c r="H138" s="693"/>
      <c r="I138" s="693"/>
      <c r="J138" s="621" t="s">
        <v>2928</v>
      </c>
      <c r="K138" s="621" t="s">
        <v>2930</v>
      </c>
      <c r="L138" s="693"/>
    </row>
    <row r="139" spans="1:12" x14ac:dyDescent="0.35">
      <c r="A139" s="680">
        <v>4</v>
      </c>
      <c r="B139" s="681" t="s">
        <v>2933</v>
      </c>
      <c r="C139" s="681" t="s">
        <v>2935</v>
      </c>
      <c r="D139" s="616" t="s">
        <v>1838</v>
      </c>
      <c r="E139" s="698">
        <v>55000</v>
      </c>
      <c r="F139" s="698">
        <v>60000</v>
      </c>
      <c r="G139" s="698">
        <v>60000</v>
      </c>
      <c r="H139" s="698">
        <v>60000</v>
      </c>
      <c r="I139" s="698">
        <v>60000</v>
      </c>
      <c r="J139" s="620" t="s">
        <v>2927</v>
      </c>
      <c r="K139" s="620" t="s">
        <v>2929</v>
      </c>
      <c r="L139" s="620" t="s">
        <v>1583</v>
      </c>
    </row>
    <row r="140" spans="1:12" x14ac:dyDescent="0.35">
      <c r="A140" s="688"/>
      <c r="B140" s="693" t="s">
        <v>2934</v>
      </c>
      <c r="C140" s="693" t="s">
        <v>2936</v>
      </c>
      <c r="D140" s="629"/>
      <c r="E140" s="693"/>
      <c r="F140" s="693"/>
      <c r="G140" s="693"/>
      <c r="H140" s="693"/>
      <c r="I140" s="693"/>
      <c r="J140" s="621" t="s">
        <v>2928</v>
      </c>
      <c r="K140" s="621" t="s">
        <v>2930</v>
      </c>
      <c r="L140" s="693"/>
    </row>
    <row r="141" spans="1:12" x14ac:dyDescent="0.35">
      <c r="A141" s="694"/>
      <c r="B141" s="618"/>
      <c r="C141" s="618" t="s">
        <v>1795</v>
      </c>
      <c r="D141" s="630"/>
      <c r="E141" s="618"/>
      <c r="F141" s="618"/>
      <c r="G141" s="618"/>
      <c r="H141" s="618"/>
      <c r="I141" s="618"/>
      <c r="J141" s="622"/>
      <c r="K141" s="622"/>
      <c r="L141" s="618"/>
    </row>
    <row r="142" spans="1:12" x14ac:dyDescent="0.35">
      <c r="A142" s="680">
        <v>5</v>
      </c>
      <c r="B142" s="681" t="s">
        <v>2937</v>
      </c>
      <c r="C142" s="681" t="s">
        <v>2938</v>
      </c>
      <c r="D142" s="616" t="s">
        <v>2920</v>
      </c>
      <c r="E142" s="698">
        <v>5000</v>
      </c>
      <c r="F142" s="698">
        <v>5000</v>
      </c>
      <c r="G142" s="698">
        <v>5000</v>
      </c>
      <c r="H142" s="698">
        <v>5000</v>
      </c>
      <c r="I142" s="698">
        <v>5000</v>
      </c>
      <c r="J142" s="620" t="s">
        <v>2940</v>
      </c>
      <c r="K142" s="659" t="s">
        <v>2941</v>
      </c>
      <c r="L142" s="681" t="s">
        <v>1583</v>
      </c>
    </row>
    <row r="143" spans="1:12" x14ac:dyDescent="0.35">
      <c r="A143" s="694"/>
      <c r="B143" s="618"/>
      <c r="C143" s="618" t="s">
        <v>2939</v>
      </c>
      <c r="D143" s="631"/>
      <c r="E143" s="618"/>
      <c r="F143" s="618"/>
      <c r="G143" s="618"/>
      <c r="H143" s="618"/>
      <c r="I143" s="618"/>
      <c r="J143" s="622"/>
      <c r="K143" s="622" t="s">
        <v>2942</v>
      </c>
      <c r="L143" s="618"/>
    </row>
    <row r="144" spans="1:12" x14ac:dyDescent="0.35">
      <c r="A144" s="680">
        <v>6</v>
      </c>
      <c r="B144" s="681" t="s">
        <v>3864</v>
      </c>
      <c r="C144" s="681" t="s">
        <v>3865</v>
      </c>
      <c r="D144" s="616" t="s">
        <v>2920</v>
      </c>
      <c r="E144" s="687">
        <v>50000</v>
      </c>
      <c r="F144" s="687">
        <v>50000</v>
      </c>
      <c r="G144" s="687">
        <v>50000</v>
      </c>
      <c r="H144" s="687">
        <v>50000</v>
      </c>
      <c r="I144" s="687">
        <v>50000</v>
      </c>
      <c r="J144" s="620" t="s">
        <v>3868</v>
      </c>
      <c r="K144" s="620" t="s">
        <v>3870</v>
      </c>
      <c r="L144" s="681"/>
    </row>
    <row r="145" spans="1:12" x14ac:dyDescent="0.35">
      <c r="A145" s="688"/>
      <c r="B145" s="693"/>
      <c r="C145" s="693" t="s">
        <v>3866</v>
      </c>
      <c r="D145" s="617"/>
      <c r="E145" s="693"/>
      <c r="F145" s="693"/>
      <c r="G145" s="693"/>
      <c r="H145" s="693"/>
      <c r="I145" s="693"/>
      <c r="J145" s="621" t="s">
        <v>3869</v>
      </c>
      <c r="K145" s="621" t="s">
        <v>2769</v>
      </c>
      <c r="L145" s="693"/>
    </row>
    <row r="146" spans="1:12" x14ac:dyDescent="0.35">
      <c r="A146" s="694"/>
      <c r="B146" s="618"/>
      <c r="C146" s="618" t="s">
        <v>3867</v>
      </c>
      <c r="D146" s="631"/>
      <c r="E146" s="618"/>
      <c r="F146" s="618"/>
      <c r="G146" s="618"/>
      <c r="H146" s="618"/>
      <c r="I146" s="618"/>
      <c r="J146" s="622"/>
      <c r="K146" s="622" t="s">
        <v>2770</v>
      </c>
      <c r="L146" s="618"/>
    </row>
    <row r="147" spans="1:12" x14ac:dyDescent="0.35">
      <c r="A147" s="688">
        <v>7</v>
      </c>
      <c r="B147" s="1475" t="s">
        <v>2943</v>
      </c>
      <c r="C147" s="693" t="s">
        <v>2945</v>
      </c>
      <c r="D147" s="629" t="s">
        <v>1838</v>
      </c>
      <c r="E147" s="706">
        <v>650000</v>
      </c>
      <c r="F147" s="706">
        <v>650000</v>
      </c>
      <c r="G147" s="706">
        <v>650000</v>
      </c>
      <c r="H147" s="706">
        <v>650000</v>
      </c>
      <c r="I147" s="706">
        <v>650000</v>
      </c>
      <c r="J147" s="621" t="s">
        <v>2947</v>
      </c>
      <c r="K147" s="636" t="s">
        <v>3871</v>
      </c>
      <c r="L147" s="693" t="s">
        <v>1399</v>
      </c>
    </row>
    <row r="148" spans="1:12" x14ac:dyDescent="0.35">
      <c r="A148" s="688"/>
      <c r="B148" s="1475" t="s">
        <v>2944</v>
      </c>
      <c r="C148" s="693" t="s">
        <v>2946</v>
      </c>
      <c r="D148" s="617"/>
      <c r="E148" s="706" t="s">
        <v>225</v>
      </c>
      <c r="F148" s="706" t="s">
        <v>225</v>
      </c>
      <c r="G148" s="706" t="s">
        <v>225</v>
      </c>
      <c r="H148" s="706" t="s">
        <v>225</v>
      </c>
      <c r="I148" s="706"/>
      <c r="J148" s="621" t="s">
        <v>774</v>
      </c>
      <c r="K148" s="636" t="s">
        <v>3872</v>
      </c>
      <c r="L148" s="693"/>
    </row>
    <row r="149" spans="1:12" x14ac:dyDescent="0.35">
      <c r="A149" s="688"/>
      <c r="B149" s="1475"/>
      <c r="C149" s="693" t="s">
        <v>640</v>
      </c>
      <c r="D149" s="617"/>
      <c r="E149" s="706" t="s">
        <v>225</v>
      </c>
      <c r="F149" s="706" t="s">
        <v>225</v>
      </c>
      <c r="G149" s="693"/>
      <c r="H149" s="693"/>
      <c r="I149" s="693"/>
      <c r="J149" s="621"/>
      <c r="K149" s="636" t="s">
        <v>2948</v>
      </c>
      <c r="L149" s="693"/>
    </row>
    <row r="150" spans="1:12" s="679" customFormat="1" x14ac:dyDescent="0.35">
      <c r="A150" s="1323" t="s">
        <v>26</v>
      </c>
      <c r="B150" s="1323" t="s">
        <v>3852</v>
      </c>
      <c r="C150" s="1323"/>
      <c r="D150" s="1351"/>
      <c r="E150" s="1385">
        <v>3610000</v>
      </c>
      <c r="F150" s="1341">
        <v>3615000</v>
      </c>
      <c r="G150" s="1341">
        <v>3615000</v>
      </c>
      <c r="H150" s="1341">
        <v>3615000</v>
      </c>
      <c r="I150" s="1341">
        <v>3615000</v>
      </c>
      <c r="J150" s="1385"/>
      <c r="K150" s="1445"/>
      <c r="L150" s="1608">
        <v>94</v>
      </c>
    </row>
    <row r="151" spans="1:12" x14ac:dyDescent="0.35">
      <c r="E151" s="1529" t="s">
        <v>225</v>
      </c>
    </row>
    <row r="154" spans="1:12" x14ac:dyDescent="0.35">
      <c r="C154" s="610" t="s">
        <v>225</v>
      </c>
    </row>
    <row r="155" spans="1:12" x14ac:dyDescent="0.35">
      <c r="F155" s="610" t="s">
        <v>225</v>
      </c>
    </row>
    <row r="539" spans="3:3" x14ac:dyDescent="0.35">
      <c r="C539" s="610" t="s">
        <v>164</v>
      </c>
    </row>
  </sheetData>
  <mergeCells count="11">
    <mergeCell ref="K1:L1"/>
    <mergeCell ref="A2:L2"/>
    <mergeCell ref="A3:L3"/>
    <mergeCell ref="A4:L4"/>
    <mergeCell ref="E9:I9"/>
    <mergeCell ref="E128:I128"/>
    <mergeCell ref="E26:I26"/>
    <mergeCell ref="E77:I77"/>
    <mergeCell ref="E94:I94"/>
    <mergeCell ref="E104:I104"/>
    <mergeCell ref="E51:I5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9"/>
  <sheetViews>
    <sheetView view="pageBreakPreview" zoomScaleSheetLayoutView="100" workbookViewId="0">
      <selection activeCell="F83" sqref="F83"/>
    </sheetView>
  </sheetViews>
  <sheetFormatPr defaultColWidth="9" defaultRowHeight="23.1" customHeight="1" x14ac:dyDescent="0.4"/>
  <cols>
    <col min="1" max="1" width="4.19921875" style="1111" customWidth="1"/>
    <col min="2" max="2" width="4.8984375" style="1111" customWidth="1"/>
    <col min="3" max="3" width="4.5" style="1111" customWidth="1"/>
    <col min="4" max="8" width="9" style="1111"/>
    <col min="9" max="9" width="10.59765625" style="1111" customWidth="1"/>
    <col min="10" max="10" width="12.09765625" style="1111" customWidth="1"/>
    <col min="11" max="11" width="9.69921875" style="1111" customWidth="1"/>
    <col min="12" max="16384" width="9" style="606"/>
  </cols>
  <sheetData>
    <row r="1" spans="1:11" ht="27.75" customHeight="1" x14ac:dyDescent="0.4">
      <c r="A1" s="1864" t="s">
        <v>576</v>
      </c>
      <c r="B1" s="1864"/>
      <c r="C1" s="1864"/>
      <c r="D1" s="1864"/>
      <c r="E1" s="1864"/>
      <c r="F1" s="1864"/>
      <c r="G1" s="1864"/>
      <c r="H1" s="1864"/>
      <c r="I1" s="1864"/>
      <c r="J1" s="1864"/>
      <c r="K1" s="1108"/>
    </row>
    <row r="2" spans="1:11" ht="23.1" customHeight="1" x14ac:dyDescent="0.4">
      <c r="A2" s="1864" t="s">
        <v>1057</v>
      </c>
      <c r="B2" s="1864"/>
      <c r="C2" s="1864"/>
      <c r="D2" s="1864"/>
      <c r="E2" s="1864"/>
      <c r="F2" s="1864"/>
      <c r="G2" s="1864"/>
      <c r="H2" s="1864"/>
      <c r="I2" s="1864"/>
      <c r="J2" s="1864"/>
      <c r="K2" s="1108"/>
    </row>
    <row r="3" spans="1:11" ht="23.1" customHeight="1" x14ac:dyDescent="0.4">
      <c r="A3" s="1109"/>
      <c r="B3" s="1109"/>
      <c r="C3" s="1109"/>
      <c r="D3" s="1109"/>
      <c r="E3" s="1109"/>
      <c r="F3" s="1109"/>
      <c r="G3" s="1109"/>
      <c r="H3" s="1109"/>
      <c r="I3" s="1109"/>
      <c r="J3" s="1109"/>
      <c r="K3" s="1108"/>
    </row>
    <row r="4" spans="1:11" ht="23.1" customHeight="1" x14ac:dyDescent="0.4">
      <c r="A4" s="1110" t="s">
        <v>1056</v>
      </c>
    </row>
    <row r="5" spans="1:11" ht="23.1" customHeight="1" x14ac:dyDescent="0.4">
      <c r="A5" s="1110" t="s">
        <v>669</v>
      </c>
    </row>
    <row r="6" spans="1:11" ht="23.1" customHeight="1" x14ac:dyDescent="0.4">
      <c r="A6" s="1110"/>
      <c r="B6" s="1111">
        <v>1.1000000000000001</v>
      </c>
      <c r="C6" s="1111" t="s">
        <v>1531</v>
      </c>
    </row>
    <row r="7" spans="1:11" ht="23.1" customHeight="1" x14ac:dyDescent="0.4">
      <c r="A7" s="1111" t="s">
        <v>3018</v>
      </c>
    </row>
    <row r="8" spans="1:11" ht="23.1" customHeight="1" x14ac:dyDescent="0.4">
      <c r="A8" s="1111" t="s">
        <v>225</v>
      </c>
      <c r="B8" s="1111">
        <v>1.2</v>
      </c>
      <c r="C8" s="1111" t="s">
        <v>670</v>
      </c>
    </row>
    <row r="9" spans="1:11" ht="23.1" customHeight="1" x14ac:dyDescent="0.4">
      <c r="A9" s="1111" t="s">
        <v>1532</v>
      </c>
    </row>
    <row r="10" spans="1:11" ht="23.1" customHeight="1" x14ac:dyDescent="0.4">
      <c r="A10" s="1111" t="s">
        <v>1533</v>
      </c>
    </row>
    <row r="11" spans="1:11" ht="23.1" customHeight="1" x14ac:dyDescent="0.4">
      <c r="B11" s="1111">
        <v>1.3</v>
      </c>
      <c r="C11" s="1111" t="s">
        <v>671</v>
      </c>
    </row>
    <row r="12" spans="1:11" ht="23.1" customHeight="1" x14ac:dyDescent="0.4">
      <c r="A12" s="1111" t="s">
        <v>1534</v>
      </c>
    </row>
    <row r="13" spans="1:11" ht="23.1" customHeight="1" x14ac:dyDescent="0.4">
      <c r="A13" s="1111" t="s">
        <v>1535</v>
      </c>
    </row>
    <row r="14" spans="1:11" ht="23.1" customHeight="1" x14ac:dyDescent="0.4">
      <c r="A14" s="1111" t="s">
        <v>1536</v>
      </c>
    </row>
    <row r="15" spans="1:11" ht="23.1" customHeight="1" x14ac:dyDescent="0.4">
      <c r="A15" s="1110" t="s">
        <v>672</v>
      </c>
    </row>
    <row r="16" spans="1:11" ht="23.1" customHeight="1" x14ac:dyDescent="0.4">
      <c r="B16" s="1111" t="s">
        <v>673</v>
      </c>
    </row>
    <row r="17" spans="1:3" ht="23.1" customHeight="1" x14ac:dyDescent="0.4">
      <c r="A17" s="1111" t="s">
        <v>1537</v>
      </c>
    </row>
    <row r="18" spans="1:3" ht="23.1" customHeight="1" x14ac:dyDescent="0.4">
      <c r="A18" s="1111" t="s">
        <v>1538</v>
      </c>
    </row>
    <row r="19" spans="1:3" ht="23.1" customHeight="1" x14ac:dyDescent="0.4">
      <c r="B19" s="1111">
        <v>2.1</v>
      </c>
      <c r="C19" s="1111" t="s">
        <v>1539</v>
      </c>
    </row>
    <row r="20" spans="1:3" ht="23.1" customHeight="1" x14ac:dyDescent="0.4">
      <c r="A20" s="1111" t="s">
        <v>1540</v>
      </c>
    </row>
    <row r="21" spans="1:3" ht="23.1" customHeight="1" x14ac:dyDescent="0.4">
      <c r="C21" s="1111" t="s">
        <v>1541</v>
      </c>
    </row>
    <row r="22" spans="1:3" ht="23.1" customHeight="1" x14ac:dyDescent="0.4">
      <c r="A22" s="1111" t="s">
        <v>1542</v>
      </c>
    </row>
    <row r="23" spans="1:3" ht="23.1" customHeight="1" x14ac:dyDescent="0.4">
      <c r="C23" s="1111" t="s">
        <v>681</v>
      </c>
    </row>
    <row r="24" spans="1:3" ht="23.1" customHeight="1" x14ac:dyDescent="0.4">
      <c r="C24" s="1111" t="s">
        <v>1543</v>
      </c>
    </row>
    <row r="25" spans="1:3" ht="23.1" customHeight="1" x14ac:dyDescent="0.4">
      <c r="A25" s="1111" t="s">
        <v>1544</v>
      </c>
    </row>
    <row r="26" spans="1:3" ht="23.1" customHeight="1" x14ac:dyDescent="0.4">
      <c r="A26" s="1112"/>
      <c r="B26" s="1111">
        <v>2.2000000000000002</v>
      </c>
      <c r="C26" s="1111" t="s">
        <v>1059</v>
      </c>
    </row>
    <row r="27" spans="1:3" ht="23.1" customHeight="1" x14ac:dyDescent="0.4">
      <c r="C27" s="1111" t="s">
        <v>3016</v>
      </c>
    </row>
    <row r="28" spans="1:3" ht="23.1" customHeight="1" x14ac:dyDescent="0.4">
      <c r="A28" s="1111" t="s">
        <v>1545</v>
      </c>
    </row>
    <row r="29" spans="1:3" ht="23.1" customHeight="1" x14ac:dyDescent="0.4">
      <c r="C29" s="1111" t="s">
        <v>3017</v>
      </c>
    </row>
    <row r="30" spans="1:3" ht="23.1" customHeight="1" x14ac:dyDescent="0.4">
      <c r="A30" s="1111" t="s">
        <v>1546</v>
      </c>
    </row>
    <row r="34" spans="1:3" ht="23.1" customHeight="1" x14ac:dyDescent="0.4">
      <c r="B34" s="1110" t="s">
        <v>682</v>
      </c>
    </row>
    <row r="35" spans="1:3" ht="23.1" customHeight="1" x14ac:dyDescent="0.4">
      <c r="B35" s="1111">
        <v>3.1</v>
      </c>
      <c r="C35" s="1111" t="s">
        <v>1547</v>
      </c>
    </row>
    <row r="36" spans="1:3" ht="23.1" customHeight="1" x14ac:dyDescent="0.4">
      <c r="A36" s="1111" t="s">
        <v>1548</v>
      </c>
    </row>
    <row r="37" spans="1:3" ht="23.1" customHeight="1" x14ac:dyDescent="0.4">
      <c r="B37" s="1111">
        <v>3.2</v>
      </c>
      <c r="C37" s="1111" t="s">
        <v>1549</v>
      </c>
    </row>
    <row r="38" spans="1:3" ht="23.1" customHeight="1" x14ac:dyDescent="0.4">
      <c r="A38" s="1111" t="s">
        <v>1550</v>
      </c>
    </row>
    <row r="39" spans="1:3" ht="23.1" customHeight="1" x14ac:dyDescent="0.4">
      <c r="A39" s="1111" t="s">
        <v>1551</v>
      </c>
    </row>
    <row r="40" spans="1:3" ht="23.1" customHeight="1" x14ac:dyDescent="0.4">
      <c r="A40" s="1111" t="s">
        <v>1552</v>
      </c>
    </row>
    <row r="41" spans="1:3" ht="23.1" customHeight="1" x14ac:dyDescent="0.4">
      <c r="B41" s="1111">
        <v>3.3</v>
      </c>
      <c r="C41" s="1111" t="s">
        <v>1553</v>
      </c>
    </row>
    <row r="42" spans="1:3" ht="23.1" customHeight="1" x14ac:dyDescent="0.4">
      <c r="A42" s="1111" t="s">
        <v>1554</v>
      </c>
    </row>
    <row r="43" spans="1:3" ht="23.1" customHeight="1" x14ac:dyDescent="0.4">
      <c r="C43" s="1111" t="s">
        <v>683</v>
      </c>
    </row>
    <row r="44" spans="1:3" ht="23.1" customHeight="1" x14ac:dyDescent="0.4">
      <c r="A44" s="1111" t="s">
        <v>684</v>
      </c>
    </row>
    <row r="45" spans="1:3" ht="23.1" customHeight="1" x14ac:dyDescent="0.4">
      <c r="C45" s="1111" t="s">
        <v>1555</v>
      </c>
    </row>
    <row r="46" spans="1:3" ht="23.1" customHeight="1" x14ac:dyDescent="0.4">
      <c r="A46" s="1111" t="s">
        <v>1556</v>
      </c>
    </row>
    <row r="47" spans="1:3" ht="23.1" customHeight="1" x14ac:dyDescent="0.4">
      <c r="A47" s="1110"/>
      <c r="B47" s="1111">
        <v>3.4</v>
      </c>
      <c r="C47" s="1111" t="s">
        <v>1557</v>
      </c>
    </row>
    <row r="48" spans="1:3" ht="23.1" customHeight="1" x14ac:dyDescent="0.4">
      <c r="A48" s="1111" t="s">
        <v>1558</v>
      </c>
    </row>
    <row r="49" spans="1:11" ht="23.1" customHeight="1" x14ac:dyDescent="0.4">
      <c r="A49" s="1110"/>
      <c r="B49" s="1111">
        <v>3.5</v>
      </c>
      <c r="C49" s="1111" t="s">
        <v>1561</v>
      </c>
    </row>
    <row r="50" spans="1:11" ht="23.1" customHeight="1" x14ac:dyDescent="0.4">
      <c r="A50" s="1111" t="s">
        <v>1559</v>
      </c>
    </row>
    <row r="51" spans="1:11" ht="23.1" customHeight="1" x14ac:dyDescent="0.4">
      <c r="A51" s="1111" t="s">
        <v>1560</v>
      </c>
    </row>
    <row r="52" spans="1:11" ht="23.1" customHeight="1" x14ac:dyDescent="0.4">
      <c r="A52" s="1111" t="s">
        <v>685</v>
      </c>
    </row>
    <row r="54" spans="1:11" ht="23.1" customHeight="1" x14ac:dyDescent="0.4">
      <c r="A54" s="609" t="s">
        <v>1058</v>
      </c>
    </row>
    <row r="55" spans="1:11" ht="23.1" customHeight="1" x14ac:dyDescent="0.4">
      <c r="B55" s="1869" t="s">
        <v>1562</v>
      </c>
      <c r="C55" s="1869"/>
      <c r="D55" s="1869"/>
      <c r="E55" s="1869"/>
      <c r="F55" s="1869"/>
      <c r="G55" s="1869"/>
      <c r="H55" s="1869"/>
      <c r="I55" s="1869"/>
      <c r="J55" s="1869"/>
      <c r="K55" s="1869"/>
    </row>
    <row r="56" spans="1:11" ht="23.1" customHeight="1" x14ac:dyDescent="0.4">
      <c r="A56" s="1869" t="s">
        <v>1563</v>
      </c>
      <c r="B56" s="1869"/>
      <c r="C56" s="1869"/>
      <c r="D56" s="1869"/>
      <c r="E56" s="1869"/>
      <c r="F56" s="1869"/>
      <c r="G56" s="1869"/>
      <c r="H56" s="1869"/>
      <c r="I56" s="1869"/>
      <c r="J56" s="1869"/>
      <c r="K56" s="1869"/>
    </row>
    <row r="57" spans="1:11" ht="23.1" customHeight="1" x14ac:dyDescent="0.4">
      <c r="A57" s="1110"/>
      <c r="C57" s="1869" t="s">
        <v>1060</v>
      </c>
      <c r="D57" s="1869"/>
      <c r="E57" s="1869"/>
      <c r="F57" s="1869"/>
      <c r="G57" s="1869"/>
      <c r="H57" s="1869"/>
      <c r="I57" s="1869"/>
      <c r="J57" s="1869"/>
      <c r="K57" s="1869"/>
    </row>
    <row r="58" spans="1:11" ht="23.1" customHeight="1" x14ac:dyDescent="0.4">
      <c r="A58" s="1110"/>
      <c r="C58" s="1869" t="s">
        <v>1564</v>
      </c>
      <c r="D58" s="1869"/>
      <c r="E58" s="1869"/>
      <c r="F58" s="1869"/>
      <c r="G58" s="1869"/>
      <c r="H58" s="1869"/>
      <c r="I58" s="1869"/>
      <c r="J58" s="1869"/>
      <c r="K58" s="1869"/>
    </row>
    <row r="59" spans="1:11" ht="23.1" customHeight="1" x14ac:dyDescent="0.4">
      <c r="A59" s="1111" t="s">
        <v>1565</v>
      </c>
      <c r="C59" s="749"/>
      <c r="D59" s="749"/>
      <c r="E59" s="749"/>
      <c r="F59" s="749"/>
      <c r="G59" s="749"/>
      <c r="H59" s="749"/>
      <c r="I59" s="749"/>
      <c r="J59" s="749"/>
      <c r="K59" s="749"/>
    </row>
    <row r="60" spans="1:11" ht="23.1" customHeight="1" x14ac:dyDescent="0.4">
      <c r="C60" s="1869" t="s">
        <v>1061</v>
      </c>
      <c r="D60" s="1869"/>
      <c r="E60" s="1869"/>
      <c r="F60" s="1869"/>
      <c r="G60" s="1869"/>
      <c r="H60" s="1869"/>
      <c r="I60" s="1869"/>
      <c r="J60" s="1869"/>
      <c r="K60" s="1869"/>
    </row>
    <row r="61" spans="1:11" ht="23.1" customHeight="1" x14ac:dyDescent="0.4">
      <c r="C61" s="1869" t="s">
        <v>1062</v>
      </c>
      <c r="D61" s="1869"/>
      <c r="E61" s="1869"/>
      <c r="F61" s="1869"/>
      <c r="G61" s="1869"/>
      <c r="H61" s="1869"/>
      <c r="I61" s="1869"/>
      <c r="J61" s="1869"/>
      <c r="K61" s="1869"/>
    </row>
    <row r="62" spans="1:11" ht="23.1" customHeight="1" x14ac:dyDescent="0.4">
      <c r="C62" s="1869" t="s">
        <v>1566</v>
      </c>
      <c r="D62" s="1869"/>
      <c r="E62" s="1869"/>
      <c r="F62" s="1869"/>
      <c r="G62" s="1869"/>
      <c r="H62" s="1869"/>
      <c r="I62" s="1869"/>
      <c r="J62" s="1869"/>
      <c r="K62" s="1869"/>
    </row>
    <row r="63" spans="1:11" ht="23.1" customHeight="1" x14ac:dyDescent="0.4">
      <c r="A63" s="749" t="s">
        <v>1567</v>
      </c>
      <c r="C63" s="606"/>
      <c r="D63" s="749"/>
      <c r="E63" s="749"/>
      <c r="F63" s="749"/>
      <c r="G63" s="749"/>
      <c r="H63" s="749"/>
      <c r="I63" s="749"/>
      <c r="J63" s="749"/>
      <c r="K63" s="749"/>
    </row>
    <row r="64" spans="1:11" ht="23.1" customHeight="1" x14ac:dyDescent="0.4">
      <c r="A64" s="749"/>
      <c r="C64" s="606"/>
      <c r="D64" s="749"/>
      <c r="E64" s="749"/>
      <c r="F64" s="749"/>
      <c r="G64" s="749"/>
      <c r="H64" s="749"/>
      <c r="I64" s="749"/>
      <c r="J64" s="749"/>
      <c r="K64" s="749"/>
    </row>
    <row r="65" spans="1:11" ht="23.1" customHeight="1" x14ac:dyDescent="0.4">
      <c r="A65" s="749"/>
      <c r="C65" s="606"/>
      <c r="D65" s="749"/>
      <c r="E65" s="749"/>
      <c r="F65" s="749"/>
      <c r="G65" s="749"/>
      <c r="H65" s="749"/>
      <c r="I65" s="749"/>
      <c r="J65" s="749"/>
      <c r="K65" s="749"/>
    </row>
    <row r="66" spans="1:11" ht="23.1" customHeight="1" x14ac:dyDescent="0.4">
      <c r="A66" s="1110"/>
      <c r="C66" s="1869" t="s">
        <v>1568</v>
      </c>
      <c r="D66" s="1869"/>
      <c r="E66" s="1869"/>
      <c r="F66" s="1869"/>
      <c r="G66" s="1869"/>
      <c r="H66" s="1869"/>
      <c r="I66" s="1869"/>
      <c r="J66" s="1869"/>
      <c r="K66" s="1869"/>
    </row>
    <row r="67" spans="1:11" ht="23.1" customHeight="1" x14ac:dyDescent="0.4">
      <c r="A67" s="1111" t="s">
        <v>1569</v>
      </c>
      <c r="C67" s="749"/>
      <c r="D67" s="749"/>
      <c r="E67" s="749"/>
      <c r="F67" s="749"/>
      <c r="G67" s="749"/>
      <c r="H67" s="749"/>
      <c r="I67" s="749"/>
      <c r="J67" s="749"/>
      <c r="K67" s="749"/>
    </row>
    <row r="68" spans="1:11" ht="23.1" customHeight="1" x14ac:dyDescent="0.4">
      <c r="A68" s="1110"/>
      <c r="B68" s="1110"/>
      <c r="C68" s="1869" t="s">
        <v>1063</v>
      </c>
      <c r="D68" s="1869"/>
      <c r="E68" s="1869"/>
      <c r="F68" s="1869"/>
      <c r="G68" s="1869"/>
      <c r="H68" s="1869"/>
      <c r="I68" s="1869"/>
      <c r="J68" s="1869"/>
      <c r="K68" s="1869"/>
    </row>
    <row r="69" spans="1:11" ht="23.1" customHeight="1" x14ac:dyDescent="0.4">
      <c r="A69" s="1110"/>
      <c r="C69" s="1869" t="s">
        <v>1064</v>
      </c>
      <c r="D69" s="1869"/>
      <c r="E69" s="1869"/>
      <c r="F69" s="1869"/>
      <c r="G69" s="1869"/>
      <c r="H69" s="1869"/>
      <c r="I69" s="1869"/>
      <c r="J69" s="1869"/>
      <c r="K69" s="1869"/>
    </row>
    <row r="70" spans="1:11" ht="23.1" customHeight="1" x14ac:dyDescent="0.4">
      <c r="C70" s="1869" t="s">
        <v>1065</v>
      </c>
      <c r="D70" s="1869"/>
      <c r="E70" s="1869"/>
      <c r="F70" s="1869"/>
      <c r="G70" s="1869"/>
      <c r="H70" s="1869"/>
      <c r="I70" s="1869"/>
      <c r="J70" s="1869"/>
      <c r="K70" s="1869"/>
    </row>
    <row r="71" spans="1:11" ht="23.1" customHeight="1" x14ac:dyDescent="0.4">
      <c r="C71" s="1869" t="s">
        <v>1066</v>
      </c>
      <c r="D71" s="1869"/>
      <c r="E71" s="1869"/>
      <c r="F71" s="1869"/>
      <c r="G71" s="1869"/>
      <c r="H71" s="1869"/>
      <c r="I71" s="1869"/>
      <c r="J71" s="1869"/>
      <c r="K71" s="1869"/>
    </row>
    <row r="72" spans="1:11" ht="23.1" customHeight="1" x14ac:dyDescent="0.4">
      <c r="C72" s="1869" t="s">
        <v>1570</v>
      </c>
      <c r="D72" s="1869"/>
      <c r="E72" s="1869"/>
      <c r="F72" s="1869"/>
      <c r="G72" s="1869"/>
      <c r="H72" s="1869"/>
      <c r="I72" s="1869"/>
      <c r="J72" s="1869"/>
      <c r="K72" s="1869"/>
    </row>
    <row r="73" spans="1:11" ht="23.1" customHeight="1" x14ac:dyDescent="0.4">
      <c r="A73" s="1111" t="s">
        <v>1571</v>
      </c>
    </row>
    <row r="74" spans="1:11" ht="23.1" customHeight="1" x14ac:dyDescent="0.4">
      <c r="C74" s="1869" t="s">
        <v>1068</v>
      </c>
      <c r="D74" s="1869"/>
      <c r="E74" s="1869"/>
      <c r="F74" s="1869"/>
      <c r="G74" s="1869"/>
      <c r="H74" s="1869"/>
      <c r="I74" s="1869"/>
      <c r="J74" s="1869"/>
      <c r="K74" s="1869"/>
    </row>
    <row r="75" spans="1:11" ht="23.1" customHeight="1" x14ac:dyDescent="0.4">
      <c r="A75" s="1113" t="s">
        <v>1067</v>
      </c>
      <c r="B75" s="1113"/>
      <c r="C75" s="1113"/>
      <c r="D75" s="1113"/>
      <c r="E75" s="1113"/>
      <c r="F75" s="1113"/>
      <c r="G75" s="1113"/>
      <c r="H75" s="1113"/>
      <c r="I75" s="1113"/>
      <c r="J75" s="1113"/>
      <c r="K75" s="1113"/>
    </row>
    <row r="76" spans="1:11" ht="23.1" customHeight="1" x14ac:dyDescent="0.4">
      <c r="A76" s="1113"/>
      <c r="B76" s="1113"/>
      <c r="C76" s="1113"/>
      <c r="D76" s="1113"/>
      <c r="E76" s="1113"/>
      <c r="F76" s="1113"/>
      <c r="G76" s="1113"/>
      <c r="H76" s="1113"/>
      <c r="I76" s="1113"/>
      <c r="J76" s="1113"/>
      <c r="K76" s="1113"/>
    </row>
    <row r="77" spans="1:11" ht="23.1" customHeight="1" x14ac:dyDescent="0.4">
      <c r="A77" s="609" t="s">
        <v>1069</v>
      </c>
      <c r="B77" s="1110"/>
      <c r="C77" s="1103"/>
      <c r="D77" s="1103"/>
      <c r="E77" s="1103"/>
      <c r="F77" s="1103"/>
      <c r="G77" s="1103"/>
      <c r="H77" s="1103"/>
      <c r="I77" s="1103"/>
      <c r="J77" s="1103"/>
      <c r="K77" s="1103"/>
    </row>
    <row r="78" spans="1:11" ht="23.1" customHeight="1" x14ac:dyDescent="0.4">
      <c r="B78" s="606" t="s">
        <v>1071</v>
      </c>
      <c r="C78" s="1869" t="s">
        <v>1572</v>
      </c>
      <c r="D78" s="1869"/>
      <c r="E78" s="1869"/>
      <c r="F78" s="1869"/>
      <c r="G78" s="1869"/>
      <c r="H78" s="1869"/>
      <c r="I78" s="1869"/>
      <c r="J78" s="1869"/>
      <c r="K78" s="1869"/>
    </row>
    <row r="79" spans="1:11" ht="23.1" customHeight="1" x14ac:dyDescent="0.4">
      <c r="A79" s="994"/>
      <c r="B79" s="606" t="s">
        <v>1072</v>
      </c>
      <c r="C79" s="1869" t="s">
        <v>1070</v>
      </c>
      <c r="D79" s="1869"/>
      <c r="E79" s="1869"/>
      <c r="F79" s="1869"/>
      <c r="G79" s="1869"/>
      <c r="H79" s="1869"/>
      <c r="I79" s="1869"/>
      <c r="J79" s="1869"/>
      <c r="K79" s="1869"/>
    </row>
    <row r="80" spans="1:11" ht="23.1" customHeight="1" x14ac:dyDescent="0.4">
      <c r="A80" s="994"/>
      <c r="B80" s="994"/>
      <c r="C80" s="994"/>
      <c r="D80" s="1114"/>
      <c r="E80" s="994"/>
    </row>
    <row r="81" spans="1:5" ht="23.1" customHeight="1" x14ac:dyDescent="0.4">
      <c r="A81" s="994"/>
      <c r="B81" s="994"/>
      <c r="C81" s="994"/>
      <c r="D81" s="1114"/>
      <c r="E81" s="994"/>
    </row>
    <row r="82" spans="1:5" ht="23.1" customHeight="1" x14ac:dyDescent="0.4">
      <c r="A82" s="994"/>
      <c r="B82" s="994"/>
      <c r="C82" s="994"/>
      <c r="D82" s="1114"/>
      <c r="E82" s="994"/>
    </row>
    <row r="83" spans="1:5" ht="23.1" customHeight="1" x14ac:dyDescent="0.4">
      <c r="A83" s="994"/>
      <c r="B83" s="994"/>
      <c r="C83" s="994"/>
      <c r="D83" s="1114"/>
      <c r="E83" s="994"/>
    </row>
    <row r="84" spans="1:5" ht="23.1" customHeight="1" x14ac:dyDescent="0.4">
      <c r="A84" s="994"/>
      <c r="B84" s="994"/>
      <c r="C84" s="994"/>
      <c r="D84" s="1114"/>
      <c r="E84" s="994"/>
    </row>
    <row r="85" spans="1:5" ht="23.1" customHeight="1" x14ac:dyDescent="0.4">
      <c r="A85" s="994"/>
      <c r="B85" s="994"/>
      <c r="C85" s="994"/>
      <c r="D85" s="1114"/>
      <c r="E85" s="994"/>
    </row>
    <row r="86" spans="1:5" ht="23.1" customHeight="1" x14ac:dyDescent="0.4">
      <c r="A86" s="994"/>
      <c r="B86" s="994"/>
      <c r="C86" s="994"/>
      <c r="D86" s="1114"/>
      <c r="E86" s="994"/>
    </row>
    <row r="87" spans="1:5" ht="23.1" customHeight="1" x14ac:dyDescent="0.4">
      <c r="A87" s="994"/>
      <c r="B87" s="994"/>
      <c r="C87" s="994"/>
      <c r="D87" s="1114"/>
      <c r="E87" s="994"/>
    </row>
    <row r="88" spans="1:5" ht="23.1" customHeight="1" x14ac:dyDescent="0.4">
      <c r="A88" s="994"/>
      <c r="B88" s="994"/>
      <c r="C88" s="994"/>
      <c r="D88" s="1114"/>
      <c r="E88" s="994"/>
    </row>
    <row r="89" spans="1:5" ht="23.1" customHeight="1" x14ac:dyDescent="0.4">
      <c r="A89" s="994"/>
      <c r="B89" s="994"/>
      <c r="C89" s="994"/>
      <c r="D89" s="1114"/>
      <c r="E89" s="994"/>
    </row>
    <row r="90" spans="1:5" ht="23.1" customHeight="1" x14ac:dyDescent="0.4">
      <c r="A90" s="994"/>
      <c r="B90" s="994"/>
      <c r="C90" s="994"/>
      <c r="D90" s="1114"/>
      <c r="E90" s="994"/>
    </row>
    <row r="91" spans="1:5" ht="23.1" customHeight="1" x14ac:dyDescent="0.4">
      <c r="A91" s="994"/>
      <c r="B91" s="994"/>
      <c r="C91" s="994"/>
      <c r="D91" s="1114"/>
      <c r="E91" s="994"/>
    </row>
    <row r="92" spans="1:5" ht="23.1" customHeight="1" x14ac:dyDescent="0.4">
      <c r="A92" s="994"/>
      <c r="B92" s="994"/>
      <c r="C92" s="994"/>
      <c r="D92" s="1114"/>
      <c r="E92" s="994"/>
    </row>
    <row r="93" spans="1:5" ht="23.1" customHeight="1" x14ac:dyDescent="0.4">
      <c r="A93" s="994"/>
      <c r="B93" s="994"/>
      <c r="C93" s="994"/>
      <c r="D93" s="1114"/>
      <c r="E93" s="994"/>
    </row>
    <row r="94" spans="1:5" ht="23.1" customHeight="1" x14ac:dyDescent="0.4">
      <c r="A94" s="994"/>
      <c r="B94" s="994"/>
      <c r="C94" s="994"/>
      <c r="D94" s="1114"/>
      <c r="E94" s="994"/>
    </row>
    <row r="95" spans="1:5" ht="23.1" customHeight="1" x14ac:dyDescent="0.4">
      <c r="A95" s="994"/>
      <c r="B95" s="994"/>
      <c r="C95" s="994"/>
      <c r="D95" s="1114"/>
      <c r="E95" s="994"/>
    </row>
    <row r="96" spans="1:5" ht="23.1" customHeight="1" x14ac:dyDescent="0.4">
      <c r="A96" s="994"/>
      <c r="B96" s="994"/>
      <c r="C96" s="994"/>
      <c r="D96" s="1114"/>
      <c r="E96" s="994"/>
    </row>
    <row r="97" spans="1:11" ht="23.1" customHeight="1" x14ac:dyDescent="0.4">
      <c r="A97" s="994"/>
      <c r="B97" s="994"/>
      <c r="C97" s="994"/>
      <c r="D97" s="1114"/>
      <c r="E97" s="994"/>
    </row>
    <row r="98" spans="1:11" ht="23.1" customHeight="1" x14ac:dyDescent="0.4">
      <c r="A98" s="994"/>
      <c r="B98" s="994"/>
      <c r="C98" s="994"/>
      <c r="D98" s="1114"/>
      <c r="E98" s="994"/>
    </row>
    <row r="99" spans="1:11" ht="23.1" customHeight="1" x14ac:dyDescent="0.4">
      <c r="A99" s="994"/>
      <c r="B99" s="994"/>
      <c r="C99" s="994"/>
      <c r="D99" s="1114"/>
      <c r="E99" s="994"/>
    </row>
    <row r="100" spans="1:11" ht="23.1" customHeight="1" x14ac:dyDescent="0.4">
      <c r="A100" s="1848"/>
      <c r="B100" s="1848"/>
      <c r="C100" s="1848"/>
      <c r="D100" s="1848"/>
      <c r="E100" s="1848"/>
      <c r="F100" s="1848"/>
      <c r="G100" s="1848"/>
      <c r="H100" s="1848"/>
      <c r="I100" s="1848"/>
      <c r="J100" s="1848"/>
      <c r="K100" s="1848"/>
    </row>
    <row r="101" spans="1:11" ht="23.1" customHeight="1" x14ac:dyDescent="0.4">
      <c r="A101" s="1115"/>
      <c r="B101" s="994"/>
      <c r="C101" s="1114"/>
      <c r="E101" s="994"/>
    </row>
    <row r="102" spans="1:11" ht="23.1" customHeight="1" x14ac:dyDescent="0.4">
      <c r="A102" s="1872"/>
      <c r="B102" s="1872"/>
      <c r="C102" s="1872"/>
      <c r="D102" s="1872"/>
      <c r="E102" s="1872"/>
      <c r="F102" s="1872"/>
      <c r="G102" s="1872"/>
      <c r="H102" s="1872"/>
      <c r="I102" s="1872"/>
      <c r="J102" s="1873"/>
      <c r="K102" s="1116"/>
    </row>
    <row r="103" spans="1:11" ht="23.1" customHeight="1" x14ac:dyDescent="0.4">
      <c r="A103" s="1870"/>
      <c r="B103" s="1870"/>
      <c r="C103" s="1870"/>
      <c r="D103" s="1870"/>
      <c r="E103" s="1870"/>
      <c r="F103" s="1870"/>
      <c r="G103" s="1870"/>
      <c r="H103" s="1870"/>
      <c r="I103" s="1870"/>
      <c r="J103" s="1871"/>
      <c r="K103" s="1117"/>
    </row>
    <row r="104" spans="1:11" ht="23.1" customHeight="1" x14ac:dyDescent="0.4">
      <c r="A104" s="1870"/>
      <c r="B104" s="1870"/>
      <c r="C104" s="1870"/>
      <c r="D104" s="1870"/>
      <c r="E104" s="1870"/>
      <c r="F104" s="1870"/>
      <c r="G104" s="1870"/>
      <c r="H104" s="1870"/>
      <c r="I104" s="1870"/>
      <c r="J104" s="1871"/>
      <c r="K104" s="1117"/>
    </row>
    <row r="105" spans="1:11" ht="23.1" customHeight="1" x14ac:dyDescent="0.4">
      <c r="A105" s="1870"/>
      <c r="B105" s="1870"/>
      <c r="C105" s="1870"/>
      <c r="D105" s="1870"/>
      <c r="E105" s="1870"/>
      <c r="F105" s="1870"/>
      <c r="G105" s="1870"/>
      <c r="H105" s="1870"/>
      <c r="I105" s="1870"/>
      <c r="J105" s="1871"/>
      <c r="K105" s="1117"/>
    </row>
    <row r="106" spans="1:11" ht="23.1" customHeight="1" x14ac:dyDescent="0.4">
      <c r="A106" s="1870"/>
      <c r="B106" s="1870"/>
      <c r="C106" s="1870"/>
      <c r="D106" s="1870"/>
      <c r="E106" s="1870"/>
      <c r="F106" s="1870"/>
      <c r="G106" s="1870"/>
      <c r="H106" s="1870"/>
      <c r="I106" s="1870"/>
      <c r="J106" s="1871"/>
      <c r="K106" s="1117"/>
    </row>
    <row r="107" spans="1:11" ht="23.1" customHeight="1" x14ac:dyDescent="0.4">
      <c r="A107" s="1870"/>
      <c r="B107" s="1870"/>
      <c r="C107" s="1870"/>
      <c r="D107" s="1870"/>
      <c r="E107" s="1870"/>
      <c r="F107" s="1870"/>
      <c r="G107" s="1870"/>
      <c r="H107" s="1870"/>
      <c r="I107" s="1870"/>
      <c r="J107" s="1871"/>
      <c r="K107" s="1117"/>
    </row>
    <row r="108" spans="1:11" ht="23.1" customHeight="1" x14ac:dyDescent="0.4">
      <c r="A108" s="1870"/>
      <c r="B108" s="1870"/>
      <c r="C108" s="1870"/>
      <c r="D108" s="1870"/>
      <c r="E108" s="1870"/>
      <c r="F108" s="1870"/>
      <c r="G108" s="1870"/>
      <c r="H108" s="1870"/>
      <c r="I108" s="1870"/>
      <c r="J108" s="1871"/>
      <c r="K108" s="1117"/>
    </row>
    <row r="109" spans="1:11" ht="23.1" customHeight="1" x14ac:dyDescent="0.4">
      <c r="A109" s="1870"/>
      <c r="B109" s="1870"/>
      <c r="C109" s="1870"/>
      <c r="D109" s="1870"/>
      <c r="E109" s="1870"/>
      <c r="F109" s="1870"/>
      <c r="G109" s="1870"/>
      <c r="H109" s="1870"/>
      <c r="I109" s="1870"/>
      <c r="J109" s="1871"/>
      <c r="K109" s="1117"/>
    </row>
    <row r="110" spans="1:11" ht="23.1" customHeight="1" x14ac:dyDescent="0.4">
      <c r="A110" s="1870"/>
      <c r="B110" s="1870"/>
      <c r="C110" s="1870"/>
      <c r="D110" s="1870"/>
      <c r="E110" s="1870"/>
      <c r="F110" s="1870"/>
      <c r="G110" s="1870"/>
      <c r="H110" s="1870"/>
      <c r="I110" s="1870"/>
      <c r="J110" s="1871"/>
      <c r="K110" s="1117"/>
    </row>
    <row r="111" spans="1:11" ht="23.1" customHeight="1" x14ac:dyDescent="0.4">
      <c r="A111" s="1870"/>
      <c r="B111" s="1870"/>
      <c r="C111" s="1870"/>
      <c r="D111" s="1870"/>
      <c r="E111" s="1870"/>
      <c r="F111" s="1870"/>
      <c r="G111" s="1870"/>
      <c r="H111" s="1870"/>
      <c r="I111" s="1870"/>
      <c r="J111" s="1871"/>
      <c r="K111" s="1117"/>
    </row>
    <row r="112" spans="1:11" ht="23.1" customHeight="1" x14ac:dyDescent="0.4">
      <c r="A112" s="1870"/>
      <c r="B112" s="1870"/>
      <c r="C112" s="1870"/>
      <c r="D112" s="1870"/>
      <c r="E112" s="1870"/>
      <c r="F112" s="1870"/>
      <c r="G112" s="1870"/>
      <c r="H112" s="1870"/>
      <c r="I112" s="1870"/>
      <c r="J112" s="1871"/>
      <c r="K112" s="1117"/>
    </row>
    <row r="113" spans="1:11" ht="23.1" customHeight="1" x14ac:dyDescent="0.4">
      <c r="A113" s="1870"/>
      <c r="B113" s="1870"/>
      <c r="C113" s="1870"/>
      <c r="D113" s="1870"/>
      <c r="E113" s="1870"/>
      <c r="F113" s="1870"/>
      <c r="G113" s="1870"/>
      <c r="H113" s="1870"/>
      <c r="I113" s="1870"/>
      <c r="J113" s="1871"/>
      <c r="K113" s="1117"/>
    </row>
    <row r="114" spans="1:11" ht="23.1" customHeight="1" x14ac:dyDescent="0.4">
      <c r="A114" s="1870"/>
      <c r="B114" s="1870"/>
      <c r="C114" s="1870"/>
      <c r="D114" s="1870"/>
      <c r="E114" s="1870"/>
      <c r="F114" s="1870"/>
      <c r="G114" s="1870"/>
      <c r="H114" s="1870"/>
      <c r="I114" s="1870"/>
      <c r="J114" s="1871"/>
      <c r="K114" s="1117"/>
    </row>
    <row r="115" spans="1:11" ht="23.1" customHeight="1" x14ac:dyDescent="0.4">
      <c r="A115" s="1870"/>
      <c r="B115" s="1870"/>
      <c r="C115" s="1870"/>
      <c r="D115" s="1870"/>
      <c r="E115" s="1870"/>
      <c r="F115" s="1870"/>
      <c r="G115" s="1870"/>
      <c r="H115" s="1870"/>
      <c r="I115" s="1870"/>
      <c r="J115" s="1871"/>
      <c r="K115" s="1117"/>
    </row>
    <row r="116" spans="1:11" ht="23.1" customHeight="1" x14ac:dyDescent="0.4">
      <c r="A116" s="1872"/>
      <c r="B116" s="1872"/>
      <c r="C116" s="1872"/>
      <c r="D116" s="1872"/>
      <c r="E116" s="1872"/>
      <c r="F116" s="1872"/>
      <c r="G116" s="1872"/>
      <c r="H116" s="1872"/>
      <c r="I116" s="1872"/>
      <c r="J116" s="1873"/>
      <c r="K116" s="1116"/>
    </row>
    <row r="132" spans="1:13" ht="23.1" customHeight="1" x14ac:dyDescent="0.4">
      <c r="A132" s="1848"/>
      <c r="B132" s="1848"/>
      <c r="C132" s="1848"/>
      <c r="D132" s="1848"/>
      <c r="E132" s="1848"/>
      <c r="F132" s="1848"/>
      <c r="G132" s="1848"/>
      <c r="H132" s="1848"/>
      <c r="I132" s="1848"/>
      <c r="J132" s="1848"/>
      <c r="K132" s="1848"/>
    </row>
    <row r="133" spans="1:13" ht="23.1" customHeight="1" x14ac:dyDescent="0.4">
      <c r="A133" s="1874"/>
      <c r="B133" s="1874"/>
      <c r="C133" s="1874"/>
      <c r="D133" s="1874"/>
      <c r="E133" s="1874"/>
      <c r="F133" s="1874"/>
      <c r="G133" s="1874"/>
      <c r="H133" s="1874"/>
      <c r="I133" s="1874"/>
      <c r="J133" s="1874"/>
      <c r="K133" s="1874"/>
    </row>
    <row r="134" spans="1:13" ht="23.1" customHeight="1" x14ac:dyDescent="0.4">
      <c r="A134" s="1118"/>
      <c r="B134" s="1118"/>
      <c r="C134" s="1118"/>
      <c r="D134" s="1118"/>
      <c r="E134" s="1118"/>
      <c r="F134" s="1118"/>
      <c r="G134" s="1118"/>
      <c r="H134" s="1118"/>
      <c r="I134" s="1118"/>
      <c r="J134" s="1118"/>
      <c r="K134" s="1118"/>
    </row>
    <row r="135" spans="1:13" ht="23.1" customHeight="1" x14ac:dyDescent="0.4">
      <c r="A135" s="1875"/>
      <c r="B135" s="1875"/>
      <c r="C135" s="1875"/>
      <c r="D135" s="1875"/>
      <c r="E135" s="1875"/>
      <c r="F135" s="1875"/>
      <c r="G135" s="1875"/>
      <c r="H135" s="1875"/>
      <c r="I135" s="1875"/>
      <c r="J135" s="712"/>
      <c r="K135" s="1119"/>
    </row>
    <row r="136" spans="1:13" ht="23.1" customHeight="1" x14ac:dyDescent="0.4">
      <c r="A136" s="1120"/>
      <c r="B136" s="1121"/>
      <c r="C136" s="1121"/>
      <c r="D136" s="1122"/>
      <c r="E136" s="1867"/>
      <c r="F136" s="1868"/>
      <c r="G136" s="1868"/>
      <c r="H136" s="1868"/>
      <c r="I136" s="1868"/>
      <c r="J136" s="1124"/>
      <c r="K136" s="1125"/>
    </row>
    <row r="137" spans="1:13" ht="23.1" customHeight="1" x14ac:dyDescent="0.4">
      <c r="A137" s="1126"/>
      <c r="B137" s="1127"/>
      <c r="C137" s="1127"/>
      <c r="D137" s="1128"/>
      <c r="E137" s="1884"/>
      <c r="F137" s="1885"/>
      <c r="G137" s="1885"/>
      <c r="H137" s="1885"/>
      <c r="I137" s="1885"/>
      <c r="J137" s="1129"/>
      <c r="K137" s="1130"/>
      <c r="L137" s="610" t="s">
        <v>1073</v>
      </c>
    </row>
    <row r="138" spans="1:13" ht="23.1" customHeight="1" x14ac:dyDescent="0.4">
      <c r="A138" s="1126"/>
      <c r="B138" s="1127"/>
      <c r="C138" s="1127"/>
      <c r="D138" s="1128"/>
      <c r="E138" s="1884"/>
      <c r="F138" s="1885"/>
      <c r="G138" s="1885"/>
      <c r="H138" s="1885"/>
      <c r="I138" s="1885"/>
      <c r="J138" s="1129"/>
      <c r="K138" s="1130"/>
    </row>
    <row r="139" spans="1:13" ht="23.1" customHeight="1" x14ac:dyDescent="0.4">
      <c r="A139" s="1126"/>
      <c r="B139" s="1127"/>
      <c r="C139" s="1127"/>
      <c r="D139" s="1128"/>
      <c r="E139" s="1126"/>
      <c r="F139" s="1127"/>
      <c r="G139" s="1127"/>
      <c r="H139" s="1127"/>
      <c r="I139" s="1127"/>
      <c r="J139" s="1129"/>
      <c r="K139" s="1130"/>
    </row>
    <row r="140" spans="1:13" ht="23.1" customHeight="1" x14ac:dyDescent="0.4">
      <c r="A140" s="1126"/>
      <c r="B140" s="1127"/>
      <c r="C140" s="1127"/>
      <c r="D140" s="1128"/>
      <c r="E140" s="1131"/>
      <c r="F140" s="1132"/>
      <c r="G140" s="1132"/>
      <c r="H140" s="1132"/>
      <c r="I140" s="1132"/>
      <c r="J140" s="1133"/>
      <c r="K140" s="1134"/>
      <c r="L140" s="1127"/>
      <c r="M140" s="1127"/>
    </row>
    <row r="141" spans="1:13" ht="23.1" customHeight="1" x14ac:dyDescent="0.4">
      <c r="A141" s="1126"/>
      <c r="B141" s="1127"/>
      <c r="C141" s="1127"/>
      <c r="D141" s="1128"/>
      <c r="E141" s="782"/>
      <c r="F141" s="1121"/>
      <c r="G141" s="1121"/>
      <c r="H141" s="1121"/>
      <c r="I141" s="1121"/>
      <c r="J141" s="1124"/>
      <c r="K141" s="1125"/>
      <c r="L141" s="1127"/>
      <c r="M141" s="1127"/>
    </row>
    <row r="142" spans="1:13" ht="23.1" customHeight="1" x14ac:dyDescent="0.4">
      <c r="A142" s="1126"/>
      <c r="B142" s="1127"/>
      <c r="C142" s="1127"/>
      <c r="D142" s="1128"/>
      <c r="E142" s="1126"/>
      <c r="F142" s="1127"/>
      <c r="G142" s="1127"/>
      <c r="H142" s="1127"/>
      <c r="I142" s="1127"/>
      <c r="J142" s="1129"/>
      <c r="K142" s="1130"/>
      <c r="L142" s="1127"/>
      <c r="M142" s="1127"/>
    </row>
    <row r="143" spans="1:13" ht="23.1" customHeight="1" x14ac:dyDescent="0.4">
      <c r="A143" s="1126"/>
      <c r="B143" s="1127"/>
      <c r="C143" s="1127"/>
      <c r="D143" s="1128"/>
      <c r="E143" s="1131"/>
      <c r="F143" s="1132"/>
      <c r="G143" s="1132"/>
      <c r="H143" s="1132"/>
      <c r="I143" s="1132"/>
      <c r="J143" s="1133"/>
      <c r="K143" s="1134"/>
      <c r="L143" s="1127"/>
      <c r="M143" s="1127"/>
    </row>
    <row r="144" spans="1:13" ht="23.1" customHeight="1" x14ac:dyDescent="0.4">
      <c r="A144" s="1126"/>
      <c r="B144" s="1127"/>
      <c r="C144" s="1127"/>
      <c r="D144" s="1128"/>
      <c r="E144" s="782"/>
      <c r="F144" s="1121"/>
      <c r="G144" s="1121"/>
      <c r="H144" s="1121"/>
      <c r="I144" s="1121"/>
      <c r="J144" s="1124"/>
      <c r="K144" s="1125"/>
      <c r="L144" s="1127"/>
      <c r="M144" s="1127"/>
    </row>
    <row r="145" spans="1:13" ht="23.1" customHeight="1" x14ac:dyDescent="0.4">
      <c r="A145" s="1126"/>
      <c r="B145" s="1127"/>
      <c r="C145" s="1127"/>
      <c r="D145" s="1128"/>
      <c r="E145" s="1131"/>
      <c r="F145" s="1132"/>
      <c r="G145" s="1132"/>
      <c r="H145" s="1132"/>
      <c r="I145" s="1132"/>
      <c r="J145" s="1133"/>
      <c r="K145" s="1134"/>
      <c r="L145" s="1127"/>
      <c r="M145" s="1127"/>
    </row>
    <row r="146" spans="1:13" ht="23.1" customHeight="1" x14ac:dyDescent="0.4">
      <c r="A146" s="1126"/>
      <c r="B146" s="1127"/>
      <c r="C146" s="1127"/>
      <c r="D146" s="1128"/>
      <c r="E146" s="782"/>
      <c r="F146" s="1121"/>
      <c r="G146" s="1121"/>
      <c r="H146" s="1121"/>
      <c r="I146" s="1121"/>
      <c r="J146" s="1124"/>
      <c r="K146" s="1125"/>
      <c r="L146" s="1127"/>
      <c r="M146" s="1127"/>
    </row>
    <row r="147" spans="1:13" ht="23.1" customHeight="1" x14ac:dyDescent="0.4">
      <c r="A147" s="1126"/>
      <c r="B147" s="1127"/>
      <c r="C147" s="1127"/>
      <c r="D147" s="1128"/>
      <c r="E147" s="1131"/>
      <c r="F147" s="1132"/>
      <c r="G147" s="1132"/>
      <c r="H147" s="1132"/>
      <c r="I147" s="1132"/>
      <c r="J147" s="1133"/>
      <c r="K147" s="1134"/>
      <c r="L147" s="1127"/>
      <c r="M147" s="1127"/>
    </row>
    <row r="148" spans="1:13" ht="23.1" customHeight="1" x14ac:dyDescent="0.4">
      <c r="A148" s="1126"/>
      <c r="B148" s="1127"/>
      <c r="C148" s="1127"/>
      <c r="D148" s="1128"/>
      <c r="E148" s="1882"/>
      <c r="F148" s="1883"/>
      <c r="G148" s="1883"/>
      <c r="H148" s="1883"/>
      <c r="I148" s="1883"/>
      <c r="J148" s="1124"/>
      <c r="K148" s="1125"/>
      <c r="L148" s="1127"/>
      <c r="M148" s="1127"/>
    </row>
    <row r="149" spans="1:13" ht="23.1" customHeight="1" x14ac:dyDescent="0.4">
      <c r="A149" s="1126"/>
      <c r="B149" s="1127"/>
      <c r="C149" s="1127"/>
      <c r="D149" s="1128"/>
      <c r="E149" s="1126"/>
      <c r="F149" s="1127"/>
      <c r="G149" s="1127"/>
      <c r="H149" s="1127"/>
      <c r="I149" s="1127"/>
      <c r="J149" s="1129"/>
      <c r="K149" s="1130"/>
      <c r="L149" s="1127"/>
      <c r="M149" s="1127"/>
    </row>
    <row r="150" spans="1:13" ht="23.1" customHeight="1" x14ac:dyDescent="0.4">
      <c r="A150" s="1126"/>
      <c r="B150" s="1127"/>
      <c r="C150" s="1127"/>
      <c r="D150" s="1128"/>
      <c r="E150" s="1126"/>
      <c r="F150" s="1127"/>
      <c r="G150" s="1127"/>
      <c r="H150" s="1127"/>
      <c r="I150" s="1127"/>
      <c r="J150" s="1129"/>
      <c r="K150" s="1130"/>
      <c r="L150" s="1127"/>
      <c r="M150" s="1127"/>
    </row>
    <row r="151" spans="1:13" ht="23.1" customHeight="1" x14ac:dyDescent="0.4">
      <c r="A151" s="1126"/>
      <c r="B151" s="1127"/>
      <c r="C151" s="1127"/>
      <c r="D151" s="1128"/>
      <c r="E151" s="1131"/>
      <c r="F151" s="1132"/>
      <c r="G151" s="1132"/>
      <c r="H151" s="1132"/>
      <c r="I151" s="1132"/>
      <c r="J151" s="1133"/>
      <c r="K151" s="1134"/>
      <c r="L151" s="1127"/>
      <c r="M151" s="1127"/>
    </row>
    <row r="152" spans="1:13" ht="23.1" customHeight="1" x14ac:dyDescent="0.4">
      <c r="A152" s="1126"/>
      <c r="B152" s="1127"/>
      <c r="C152" s="1127"/>
      <c r="D152" s="1128"/>
      <c r="E152" s="782"/>
      <c r="F152" s="1121"/>
      <c r="G152" s="1121"/>
      <c r="H152" s="1121"/>
      <c r="I152" s="1121"/>
      <c r="J152" s="1124"/>
      <c r="K152" s="1125"/>
      <c r="L152" s="1127"/>
      <c r="M152" s="1127"/>
    </row>
    <row r="153" spans="1:13" ht="23.1" customHeight="1" x14ac:dyDescent="0.4">
      <c r="A153" s="1126"/>
      <c r="B153" s="1127"/>
      <c r="C153" s="1127"/>
      <c r="D153" s="1128"/>
      <c r="E153" s="1017"/>
      <c r="F153" s="1127"/>
      <c r="G153" s="1127"/>
      <c r="H153" s="1127"/>
      <c r="I153" s="1127"/>
      <c r="J153" s="1129"/>
      <c r="K153" s="1130"/>
      <c r="L153" s="1127"/>
      <c r="M153" s="1127"/>
    </row>
    <row r="154" spans="1:13" ht="23.1" customHeight="1" x14ac:dyDescent="0.4">
      <c r="A154" s="1126"/>
      <c r="B154" s="1127"/>
      <c r="C154" s="1127"/>
      <c r="D154" s="1128"/>
      <c r="E154" s="735"/>
      <c r="F154" s="1132"/>
      <c r="G154" s="1132"/>
      <c r="H154" s="1132"/>
      <c r="I154" s="1132"/>
      <c r="J154" s="1133"/>
      <c r="K154" s="1134"/>
      <c r="L154" s="1127"/>
      <c r="M154" s="1127"/>
    </row>
    <row r="155" spans="1:13" ht="23.1" customHeight="1" x14ac:dyDescent="0.4">
      <c r="A155" s="1126"/>
      <c r="B155" s="1127"/>
      <c r="C155" s="1127"/>
      <c r="D155" s="1128"/>
      <c r="E155" s="1120"/>
      <c r="F155" s="1121"/>
      <c r="G155" s="1121"/>
      <c r="H155" s="1121"/>
      <c r="I155" s="1121"/>
      <c r="J155" s="1124"/>
      <c r="K155" s="1125"/>
      <c r="L155" s="1127"/>
      <c r="M155" s="1127"/>
    </row>
    <row r="156" spans="1:13" ht="23.1" customHeight="1" x14ac:dyDescent="0.4">
      <c r="A156" s="1126"/>
      <c r="B156" s="1127"/>
      <c r="C156" s="1127"/>
      <c r="D156" s="1128"/>
      <c r="E156" s="1131"/>
      <c r="F156" s="1132"/>
      <c r="G156" s="1132"/>
      <c r="H156" s="1132"/>
      <c r="I156" s="1132"/>
      <c r="J156" s="1133"/>
      <c r="K156" s="1134"/>
      <c r="L156" s="1127"/>
      <c r="M156" s="1127"/>
    </row>
    <row r="157" spans="1:13" ht="23.1" customHeight="1" x14ac:dyDescent="0.4">
      <c r="A157" s="1126"/>
      <c r="B157" s="1127"/>
      <c r="C157" s="1127"/>
      <c r="D157" s="1128"/>
      <c r="E157" s="782"/>
      <c r="F157" s="1121"/>
      <c r="G157" s="1121"/>
      <c r="H157" s="1121"/>
      <c r="I157" s="1121"/>
      <c r="J157" s="1124"/>
      <c r="K157" s="1125"/>
      <c r="L157" s="1127"/>
      <c r="M157" s="1127"/>
    </row>
    <row r="158" spans="1:13" ht="23.1" customHeight="1" x14ac:dyDescent="0.4">
      <c r="A158" s="1126"/>
      <c r="B158" s="1127"/>
      <c r="C158" s="1127"/>
      <c r="D158" s="1128"/>
      <c r="E158" s="1131"/>
      <c r="F158" s="1132"/>
      <c r="G158" s="1132"/>
      <c r="H158" s="1132"/>
      <c r="I158" s="1132"/>
      <c r="J158" s="1133"/>
      <c r="K158" s="1134"/>
      <c r="L158" s="1127"/>
      <c r="M158" s="1127"/>
    </row>
    <row r="159" spans="1:13" ht="23.1" customHeight="1" x14ac:dyDescent="0.4">
      <c r="A159" s="1126"/>
      <c r="B159" s="1127"/>
      <c r="C159" s="1127"/>
      <c r="D159" s="1128"/>
      <c r="E159" s="782"/>
      <c r="F159" s="1121"/>
      <c r="G159" s="1121"/>
      <c r="H159" s="1121"/>
      <c r="I159" s="1121"/>
      <c r="J159" s="1124"/>
      <c r="K159" s="1125"/>
      <c r="L159" s="1127"/>
      <c r="M159" s="1127"/>
    </row>
    <row r="160" spans="1:13" ht="23.1" customHeight="1" x14ac:dyDescent="0.4">
      <c r="A160" s="1126"/>
      <c r="B160" s="1127"/>
      <c r="C160" s="1127"/>
      <c r="D160" s="1128"/>
      <c r="E160" s="1017"/>
      <c r="F160" s="1127"/>
      <c r="G160" s="1127"/>
      <c r="H160" s="1127"/>
      <c r="I160" s="1127"/>
      <c r="J160" s="1129"/>
      <c r="K160" s="1130"/>
      <c r="L160" s="1127"/>
      <c r="M160" s="1127"/>
    </row>
    <row r="161" spans="1:13" ht="23.1" customHeight="1" x14ac:dyDescent="0.4">
      <c r="A161" s="1126"/>
      <c r="B161" s="1127"/>
      <c r="C161" s="1127"/>
      <c r="D161" s="1128"/>
      <c r="E161" s="1017"/>
      <c r="F161" s="1127"/>
      <c r="G161" s="1127"/>
      <c r="H161" s="1127"/>
      <c r="I161" s="1127"/>
      <c r="J161" s="1129"/>
      <c r="K161" s="1130"/>
      <c r="L161" s="1127"/>
      <c r="M161" s="1127"/>
    </row>
    <row r="162" spans="1:13" ht="23.1" customHeight="1" x14ac:dyDescent="0.4">
      <c r="A162" s="1126"/>
      <c r="B162" s="1127"/>
      <c r="C162" s="1127"/>
      <c r="D162" s="1128"/>
      <c r="E162" s="1017"/>
      <c r="F162" s="1127"/>
      <c r="G162" s="1127"/>
      <c r="H162" s="1127"/>
      <c r="I162" s="1127"/>
      <c r="J162" s="1129"/>
      <c r="K162" s="1130"/>
      <c r="L162" s="1127"/>
      <c r="M162" s="1127"/>
    </row>
    <row r="163" spans="1:13" ht="23.1" customHeight="1" x14ac:dyDescent="0.4">
      <c r="A163" s="1131"/>
      <c r="B163" s="1132"/>
      <c r="C163" s="1132"/>
      <c r="D163" s="1135"/>
      <c r="E163" s="735"/>
      <c r="F163" s="1132"/>
      <c r="G163" s="1132"/>
      <c r="H163" s="1132"/>
      <c r="I163" s="1132"/>
      <c r="J163" s="1133"/>
      <c r="K163" s="1134"/>
      <c r="L163" s="1127"/>
      <c r="M163" s="1127"/>
    </row>
    <row r="164" spans="1:13" ht="23.1" customHeight="1" x14ac:dyDescent="0.4">
      <c r="A164" s="1136"/>
      <c r="B164" s="1121"/>
      <c r="C164" s="1121"/>
      <c r="D164" s="1122"/>
      <c r="E164" s="1876"/>
      <c r="F164" s="1877"/>
      <c r="G164" s="1877"/>
      <c r="H164" s="1877"/>
      <c r="I164" s="1877"/>
      <c r="J164" s="1124"/>
      <c r="K164" s="1125"/>
      <c r="L164" s="1127"/>
      <c r="M164" s="1127"/>
    </row>
    <row r="165" spans="1:13" ht="23.1" customHeight="1" x14ac:dyDescent="0.4">
      <c r="A165" s="1126"/>
      <c r="B165" s="1127"/>
      <c r="C165" s="1127"/>
      <c r="D165" s="1128"/>
      <c r="E165" s="1880"/>
      <c r="F165" s="1881"/>
      <c r="G165" s="1881"/>
      <c r="H165" s="1881"/>
      <c r="I165" s="1881"/>
      <c r="J165" s="1129"/>
      <c r="K165" s="1130"/>
      <c r="L165" s="1127"/>
      <c r="M165" s="1127"/>
    </row>
    <row r="166" spans="1:13" ht="23.1" customHeight="1" x14ac:dyDescent="0.4">
      <c r="A166" s="1126"/>
      <c r="B166" s="1127"/>
      <c r="C166" s="1127"/>
      <c r="D166" s="1128"/>
      <c r="E166" s="1137"/>
      <c r="F166" s="1138"/>
      <c r="G166" s="1138"/>
      <c r="H166" s="1138"/>
      <c r="I166" s="1138"/>
      <c r="J166" s="1129"/>
      <c r="K166" s="1130"/>
      <c r="L166" s="1127"/>
      <c r="M166" s="1127"/>
    </row>
    <row r="167" spans="1:13" ht="23.1" customHeight="1" x14ac:dyDescent="0.4">
      <c r="A167" s="1126"/>
      <c r="B167" s="1127"/>
      <c r="C167" s="1127"/>
      <c r="D167" s="1128"/>
      <c r="E167" s="1126"/>
      <c r="F167" s="1127"/>
      <c r="G167" s="1127"/>
      <c r="H167" s="1127"/>
      <c r="I167" s="1127"/>
      <c r="J167" s="1129"/>
      <c r="K167" s="1130"/>
      <c r="L167" s="1127"/>
      <c r="M167" s="1127"/>
    </row>
    <row r="168" spans="1:13" ht="23.1" customHeight="1" x14ac:dyDescent="0.4">
      <c r="A168" s="1126"/>
      <c r="B168" s="1127"/>
      <c r="C168" s="1127"/>
      <c r="D168" s="1128"/>
      <c r="E168" s="1126"/>
      <c r="F168" s="1127"/>
      <c r="G168" s="1127"/>
      <c r="H168" s="1127"/>
      <c r="I168" s="1127"/>
      <c r="J168" s="1139"/>
      <c r="K168" s="1128"/>
      <c r="L168" s="1127"/>
      <c r="M168" s="1127"/>
    </row>
    <row r="169" spans="1:13" ht="23.1" customHeight="1" x14ac:dyDescent="0.4">
      <c r="A169" s="1126"/>
      <c r="B169" s="1127"/>
      <c r="C169" s="1127"/>
      <c r="D169" s="1128"/>
      <c r="E169" s="1131"/>
      <c r="F169" s="1132"/>
      <c r="G169" s="1132"/>
      <c r="H169" s="1132"/>
      <c r="I169" s="1132"/>
      <c r="J169" s="1140"/>
      <c r="K169" s="1135"/>
      <c r="L169" s="1127"/>
      <c r="M169" s="1127"/>
    </row>
    <row r="170" spans="1:13" ht="23.1" customHeight="1" x14ac:dyDescent="0.4">
      <c r="A170" s="1126"/>
      <c r="B170" s="1127"/>
      <c r="C170" s="1127"/>
      <c r="D170" s="1128"/>
      <c r="E170" s="1876"/>
      <c r="F170" s="1877"/>
      <c r="G170" s="1877"/>
      <c r="H170" s="1877"/>
      <c r="I170" s="1877"/>
      <c r="J170" s="1141"/>
      <c r="K170" s="1122"/>
      <c r="L170" s="1127"/>
      <c r="M170" s="1127"/>
    </row>
    <row r="171" spans="1:13" ht="23.1" customHeight="1" x14ac:dyDescent="0.4">
      <c r="A171" s="1126"/>
      <c r="B171" s="1127"/>
      <c r="C171" s="1127"/>
      <c r="D171" s="1128"/>
      <c r="E171" s="1142"/>
      <c r="F171" s="1143"/>
      <c r="G171" s="1143"/>
      <c r="H171" s="1143"/>
      <c r="I171" s="1143"/>
      <c r="J171" s="1140"/>
      <c r="K171" s="1135"/>
      <c r="L171" s="1127"/>
      <c r="M171" s="1127"/>
    </row>
    <row r="172" spans="1:13" ht="23.1" customHeight="1" x14ac:dyDescent="0.4">
      <c r="A172" s="1126"/>
      <c r="B172" s="1127"/>
      <c r="C172" s="1127"/>
      <c r="D172" s="1128"/>
      <c r="E172" s="1876"/>
      <c r="F172" s="1877"/>
      <c r="G172" s="1877"/>
      <c r="H172" s="1877"/>
      <c r="I172" s="1877"/>
      <c r="J172" s="1141"/>
      <c r="K172" s="1122"/>
      <c r="L172" s="1127"/>
      <c r="M172" s="1127"/>
    </row>
    <row r="173" spans="1:13" ht="23.1" customHeight="1" x14ac:dyDescent="0.4">
      <c r="A173" s="1126"/>
      <c r="B173" s="1127"/>
      <c r="C173" s="1127"/>
      <c r="D173" s="1128"/>
      <c r="E173" s="1137"/>
      <c r="F173" s="1127"/>
      <c r="G173" s="1127"/>
      <c r="H173" s="1127"/>
      <c r="I173" s="1127"/>
      <c r="J173" s="1139"/>
      <c r="K173" s="1128"/>
      <c r="L173" s="1127"/>
      <c r="M173" s="1127"/>
    </row>
    <row r="174" spans="1:13" ht="23.1" customHeight="1" x14ac:dyDescent="0.4">
      <c r="A174" s="1126"/>
      <c r="B174" s="1127"/>
      <c r="C174" s="1127"/>
      <c r="D174" s="1128"/>
      <c r="E174" s="1144"/>
      <c r="F174" s="1132"/>
      <c r="G174" s="1132"/>
      <c r="H174" s="1132"/>
      <c r="I174" s="1132"/>
      <c r="J174" s="1140"/>
      <c r="K174" s="1135"/>
      <c r="L174" s="1127"/>
      <c r="M174" s="1127"/>
    </row>
    <row r="175" spans="1:13" ht="23.1" customHeight="1" x14ac:dyDescent="0.4">
      <c r="A175" s="1126"/>
      <c r="B175" s="1127"/>
      <c r="C175" s="1127"/>
      <c r="D175" s="1128"/>
      <c r="E175" s="1876"/>
      <c r="F175" s="1877"/>
      <c r="G175" s="1877"/>
      <c r="H175" s="1877"/>
      <c r="I175" s="1877"/>
      <c r="J175" s="1141"/>
      <c r="K175" s="1122"/>
      <c r="L175" s="1127"/>
      <c r="M175" s="1127"/>
    </row>
    <row r="176" spans="1:13" ht="23.1" customHeight="1" x14ac:dyDescent="0.4">
      <c r="A176" s="1126"/>
      <c r="B176" s="1127"/>
      <c r="C176" s="1127"/>
      <c r="D176" s="1128"/>
      <c r="E176" s="1126"/>
      <c r="F176" s="1127"/>
      <c r="G176" s="1127"/>
      <c r="H176" s="1127"/>
      <c r="I176" s="1127"/>
      <c r="J176" s="1139"/>
      <c r="K176" s="1128"/>
      <c r="L176" s="1127"/>
      <c r="M176" s="1127"/>
    </row>
    <row r="177" spans="1:13" ht="23.1" customHeight="1" x14ac:dyDescent="0.4">
      <c r="A177" s="1126"/>
      <c r="B177" s="1127"/>
      <c r="C177" s="1127"/>
      <c r="D177" s="1128"/>
      <c r="E177" s="1131"/>
      <c r="F177" s="1132"/>
      <c r="G177" s="1132"/>
      <c r="H177" s="1132"/>
      <c r="I177" s="1132"/>
      <c r="J177" s="1140"/>
      <c r="K177" s="1135"/>
      <c r="L177" s="1127"/>
      <c r="M177" s="1127"/>
    </row>
    <row r="178" spans="1:13" ht="23.1" customHeight="1" x14ac:dyDescent="0.4">
      <c r="A178" s="1126"/>
      <c r="B178" s="1127"/>
      <c r="C178" s="1127"/>
      <c r="D178" s="1128"/>
      <c r="E178" s="1876"/>
      <c r="F178" s="1877"/>
      <c r="G178" s="1877"/>
      <c r="H178" s="1877"/>
      <c r="I178" s="1877"/>
      <c r="J178" s="1141"/>
      <c r="K178" s="1122"/>
      <c r="L178" s="1127"/>
      <c r="M178" s="1127"/>
    </row>
    <row r="179" spans="1:13" ht="23.1" customHeight="1" x14ac:dyDescent="0.4">
      <c r="A179" s="1126"/>
      <c r="B179" s="1127"/>
      <c r="C179" s="1127"/>
      <c r="D179" s="1128"/>
      <c r="E179" s="1126"/>
      <c r="F179" s="1127"/>
      <c r="G179" s="1127"/>
      <c r="H179" s="1127"/>
      <c r="I179" s="1127"/>
      <c r="J179" s="1139"/>
      <c r="K179" s="1128"/>
      <c r="L179" s="1127"/>
      <c r="M179" s="1127"/>
    </row>
    <row r="180" spans="1:13" ht="23.1" customHeight="1" x14ac:dyDescent="0.4">
      <c r="A180" s="1126"/>
      <c r="B180" s="1127"/>
      <c r="C180" s="1127"/>
      <c r="D180" s="1128"/>
      <c r="E180" s="1144"/>
      <c r="F180" s="1132"/>
      <c r="G180" s="1132"/>
      <c r="H180" s="1132"/>
      <c r="I180" s="1132"/>
      <c r="J180" s="1140"/>
      <c r="K180" s="1135"/>
      <c r="L180" s="1127"/>
      <c r="M180" s="1127"/>
    </row>
    <row r="181" spans="1:13" ht="23.1" customHeight="1" x14ac:dyDescent="0.4">
      <c r="A181" s="1126"/>
      <c r="B181" s="1127"/>
      <c r="C181" s="1127"/>
      <c r="D181" s="1128"/>
      <c r="E181" s="1145"/>
      <c r="F181" s="1121"/>
      <c r="G181" s="1121"/>
      <c r="H181" s="1121"/>
      <c r="I181" s="1121"/>
      <c r="J181" s="1141"/>
      <c r="K181" s="1122"/>
      <c r="L181" s="1127"/>
      <c r="M181" s="1127"/>
    </row>
    <row r="182" spans="1:13" ht="23.1" customHeight="1" x14ac:dyDescent="0.4">
      <c r="A182" s="1126"/>
      <c r="B182" s="1127"/>
      <c r="C182" s="1127"/>
      <c r="D182" s="1128"/>
      <c r="E182" s="1137"/>
      <c r="F182" s="1127"/>
      <c r="G182" s="1127"/>
      <c r="H182" s="1127"/>
      <c r="I182" s="1127"/>
      <c r="J182" s="1139"/>
      <c r="K182" s="1128"/>
      <c r="L182" s="1127"/>
      <c r="M182" s="1127"/>
    </row>
    <row r="183" spans="1:13" ht="23.1" customHeight="1" x14ac:dyDescent="0.4">
      <c r="A183" s="1126"/>
      <c r="B183" s="1127"/>
      <c r="C183" s="1127"/>
      <c r="D183" s="1128"/>
      <c r="E183" s="1126"/>
      <c r="F183" s="1127"/>
      <c r="G183" s="1127"/>
      <c r="H183" s="1127"/>
      <c r="I183" s="1127"/>
      <c r="J183" s="1139"/>
      <c r="K183" s="1128"/>
      <c r="L183" s="1127"/>
      <c r="M183" s="1127"/>
    </row>
    <row r="184" spans="1:13" ht="23.1" customHeight="1" x14ac:dyDescent="0.4">
      <c r="A184" s="1126"/>
      <c r="B184" s="1127"/>
      <c r="C184" s="1127"/>
      <c r="D184" s="1128"/>
      <c r="E184" s="1126"/>
      <c r="F184" s="1127"/>
      <c r="G184" s="1127"/>
      <c r="H184" s="1127"/>
      <c r="I184" s="1127"/>
      <c r="J184" s="1139"/>
      <c r="K184" s="1128"/>
      <c r="L184" s="1127"/>
      <c r="M184" s="1127"/>
    </row>
    <row r="185" spans="1:13" ht="23.1" customHeight="1" x14ac:dyDescent="0.4">
      <c r="A185" s="1126"/>
      <c r="B185" s="1127"/>
      <c r="C185" s="1127"/>
      <c r="D185" s="1128"/>
      <c r="E185" s="1131"/>
      <c r="F185" s="1132"/>
      <c r="G185" s="1132"/>
      <c r="H185" s="1132"/>
      <c r="I185" s="1132"/>
      <c r="J185" s="1140"/>
      <c r="K185" s="1135"/>
      <c r="L185" s="1127"/>
      <c r="M185" s="1127"/>
    </row>
    <row r="186" spans="1:13" ht="23.1" customHeight="1" x14ac:dyDescent="0.4">
      <c r="A186" s="1126"/>
      <c r="B186" s="1127"/>
      <c r="C186" s="1127"/>
      <c r="D186" s="1128"/>
      <c r="E186" s="782"/>
      <c r="F186" s="1121"/>
      <c r="G186" s="1121"/>
      <c r="H186" s="1121"/>
      <c r="I186" s="1121"/>
      <c r="J186" s="1141"/>
      <c r="K186" s="1122"/>
      <c r="L186" s="1127"/>
      <c r="M186" s="1127"/>
    </row>
    <row r="187" spans="1:13" ht="23.1" customHeight="1" x14ac:dyDescent="0.4">
      <c r="A187" s="1126"/>
      <c r="B187" s="1127"/>
      <c r="C187" s="1127"/>
      <c r="D187" s="1128"/>
      <c r="E187" s="1126"/>
      <c r="F187" s="1127"/>
      <c r="G187" s="1127"/>
      <c r="H187" s="1127"/>
      <c r="I187" s="1127"/>
      <c r="J187" s="1139"/>
      <c r="K187" s="1128"/>
      <c r="L187" s="1127"/>
      <c r="M187" s="1127"/>
    </row>
    <row r="188" spans="1:13" ht="23.1" customHeight="1" x14ac:dyDescent="0.4">
      <c r="A188" s="1126"/>
      <c r="B188" s="1127"/>
      <c r="C188" s="1127"/>
      <c r="D188" s="1128"/>
      <c r="E188" s="1126"/>
      <c r="F188" s="1127"/>
      <c r="G188" s="1127"/>
      <c r="H188" s="1127"/>
      <c r="I188" s="1127"/>
      <c r="J188" s="1139"/>
      <c r="K188" s="1128"/>
      <c r="L188" s="1127"/>
      <c r="M188" s="1127"/>
    </row>
    <row r="189" spans="1:13" ht="23.1" customHeight="1" x14ac:dyDescent="0.4">
      <c r="A189" s="1126"/>
      <c r="B189" s="1127"/>
      <c r="C189" s="1127"/>
      <c r="D189" s="1128"/>
      <c r="E189" s="1131"/>
      <c r="F189" s="1132"/>
      <c r="G189" s="1132"/>
      <c r="H189" s="1132"/>
      <c r="I189" s="1132"/>
      <c r="J189" s="1140"/>
      <c r="K189" s="1135"/>
      <c r="L189" s="1127"/>
      <c r="M189" s="1127"/>
    </row>
    <row r="190" spans="1:13" ht="23.1" customHeight="1" x14ac:dyDescent="0.4">
      <c r="A190" s="1126"/>
      <c r="B190" s="1127"/>
      <c r="C190" s="1127"/>
      <c r="D190" s="1128"/>
      <c r="E190" s="1120"/>
      <c r="F190" s="1121"/>
      <c r="G190" s="1121"/>
      <c r="H190" s="1121"/>
      <c r="I190" s="1121"/>
      <c r="J190" s="1141"/>
      <c r="K190" s="1122"/>
      <c r="L190" s="1127"/>
      <c r="M190" s="1127"/>
    </row>
    <row r="191" spans="1:13" ht="23.1" customHeight="1" x14ac:dyDescent="0.4">
      <c r="A191" s="1126"/>
      <c r="B191" s="1127"/>
      <c r="C191" s="1127"/>
      <c r="D191" s="1128"/>
      <c r="E191" s="1126"/>
      <c r="F191" s="1127"/>
      <c r="G191" s="1127"/>
      <c r="H191" s="1127"/>
      <c r="I191" s="1127"/>
      <c r="J191" s="1139"/>
      <c r="K191" s="1128"/>
      <c r="L191" s="1127"/>
      <c r="M191" s="1127"/>
    </row>
    <row r="192" spans="1:13" ht="23.1" customHeight="1" x14ac:dyDescent="0.4">
      <c r="A192" s="1126"/>
      <c r="B192" s="1127"/>
      <c r="C192" s="1127"/>
      <c r="D192" s="1128"/>
      <c r="E192" s="1126"/>
      <c r="F192" s="1127"/>
      <c r="G192" s="1127"/>
      <c r="H192" s="1127"/>
      <c r="I192" s="1127"/>
      <c r="J192" s="1139"/>
      <c r="K192" s="1128"/>
      <c r="L192" s="1127"/>
      <c r="M192" s="1127"/>
    </row>
    <row r="193" spans="1:13" ht="23.1" customHeight="1" x14ac:dyDescent="0.4">
      <c r="A193" s="1126"/>
      <c r="B193" s="1127"/>
      <c r="C193" s="1127"/>
      <c r="D193" s="1128"/>
      <c r="E193" s="1126"/>
      <c r="F193" s="1127"/>
      <c r="G193" s="1127"/>
      <c r="H193" s="1127"/>
      <c r="I193" s="1127"/>
      <c r="J193" s="1139"/>
      <c r="K193" s="1128"/>
      <c r="L193" s="1127"/>
      <c r="M193" s="1127"/>
    </row>
    <row r="194" spans="1:13" ht="23.1" customHeight="1" x14ac:dyDescent="0.4">
      <c r="A194" s="1131"/>
      <c r="B194" s="1132"/>
      <c r="C194" s="1132"/>
      <c r="D194" s="1135"/>
      <c r="E194" s="1131"/>
      <c r="F194" s="1132"/>
      <c r="G194" s="1132"/>
      <c r="H194" s="1132"/>
      <c r="I194" s="1132"/>
      <c r="J194" s="1140"/>
      <c r="K194" s="1135"/>
      <c r="L194" s="1127"/>
      <c r="M194" s="1127"/>
    </row>
    <row r="195" spans="1:13" ht="23.1" customHeight="1" x14ac:dyDescent="0.4">
      <c r="A195" s="1127"/>
      <c r="B195" s="1127"/>
      <c r="C195" s="1127"/>
      <c r="D195" s="1127"/>
      <c r="E195" s="1127"/>
      <c r="F195" s="1127"/>
      <c r="G195" s="1127"/>
      <c r="H195" s="1127"/>
      <c r="I195" s="1127"/>
      <c r="J195" s="1127"/>
      <c r="K195" s="1127"/>
      <c r="L195" s="1127"/>
      <c r="M195" s="1127"/>
    </row>
    <row r="196" spans="1:13" ht="23.1" customHeight="1" x14ac:dyDescent="0.4">
      <c r="A196" s="1887"/>
      <c r="B196" s="1887"/>
      <c r="C196" s="1887"/>
      <c r="D196" s="1887"/>
      <c r="E196" s="1887"/>
      <c r="F196" s="1887"/>
      <c r="G196" s="1887"/>
      <c r="H196" s="1887"/>
      <c r="I196" s="1887"/>
      <c r="J196" s="729"/>
      <c r="K196" s="1146"/>
      <c r="L196" s="1127"/>
      <c r="M196" s="1127"/>
    </row>
    <row r="197" spans="1:13" ht="23.1" customHeight="1" x14ac:dyDescent="0.4">
      <c r="A197" s="1126"/>
      <c r="B197" s="1127"/>
      <c r="C197" s="1127"/>
      <c r="D197" s="1128"/>
      <c r="E197" s="1120"/>
      <c r="F197" s="1121"/>
      <c r="G197" s="1121"/>
      <c r="H197" s="1121"/>
      <c r="I197" s="1121"/>
      <c r="J197" s="1141"/>
      <c r="K197" s="1122"/>
      <c r="L197" s="1127"/>
      <c r="M197" s="1127"/>
    </row>
    <row r="198" spans="1:13" ht="23.1" customHeight="1" x14ac:dyDescent="0.4">
      <c r="A198" s="1126"/>
      <c r="B198" s="1127"/>
      <c r="C198" s="1127"/>
      <c r="D198" s="1128"/>
      <c r="E198" s="1126"/>
      <c r="F198" s="1127"/>
      <c r="G198" s="1127"/>
      <c r="H198" s="1127"/>
      <c r="I198" s="1127"/>
      <c r="J198" s="1139"/>
      <c r="K198" s="1128"/>
      <c r="L198" s="1127"/>
      <c r="M198" s="1127"/>
    </row>
    <row r="199" spans="1:13" ht="23.1" customHeight="1" x14ac:dyDescent="0.4">
      <c r="A199" s="1126"/>
      <c r="B199" s="1127"/>
      <c r="C199" s="1127"/>
      <c r="D199" s="1128"/>
      <c r="E199" s="1126"/>
      <c r="F199" s="1127"/>
      <c r="G199" s="1127"/>
      <c r="H199" s="1127"/>
      <c r="I199" s="1127"/>
      <c r="J199" s="1139"/>
      <c r="K199" s="1128"/>
      <c r="L199" s="1127"/>
      <c r="M199" s="1127"/>
    </row>
    <row r="200" spans="1:13" ht="23.1" customHeight="1" x14ac:dyDescent="0.4">
      <c r="A200" s="1131"/>
      <c r="B200" s="1132"/>
      <c r="C200" s="1132"/>
      <c r="D200" s="1135"/>
      <c r="E200" s="1131"/>
      <c r="F200" s="1132"/>
      <c r="G200" s="1132"/>
      <c r="H200" s="1132"/>
      <c r="I200" s="1132"/>
      <c r="J200" s="1140"/>
      <c r="K200" s="1135"/>
      <c r="L200" s="1127"/>
      <c r="M200" s="1127"/>
    </row>
    <row r="201" spans="1:13" ht="23.1" customHeight="1" x14ac:dyDescent="0.4">
      <c r="A201" s="1878"/>
      <c r="B201" s="1879"/>
      <c r="C201" s="1879"/>
      <c r="D201" s="1879"/>
      <c r="E201" s="1867"/>
      <c r="F201" s="1868"/>
      <c r="G201" s="1868"/>
      <c r="H201" s="1868"/>
      <c r="I201" s="1886"/>
      <c r="J201" s="1121"/>
      <c r="K201" s="1141"/>
      <c r="L201" s="1127"/>
      <c r="M201" s="1127"/>
    </row>
    <row r="202" spans="1:13" ht="23.1" customHeight="1" x14ac:dyDescent="0.4">
      <c r="A202" s="1137"/>
      <c r="B202" s="1127"/>
      <c r="C202" s="1127"/>
      <c r="D202" s="1127"/>
      <c r="E202" s="1017"/>
      <c r="F202" s="1127"/>
      <c r="G202" s="1127"/>
      <c r="H202" s="1127"/>
      <c r="I202" s="1128"/>
      <c r="J202" s="1127"/>
      <c r="K202" s="1139"/>
      <c r="L202" s="1127"/>
      <c r="M202" s="1127"/>
    </row>
    <row r="203" spans="1:13" ht="23.1" customHeight="1" x14ac:dyDescent="0.4">
      <c r="A203" s="1126"/>
      <c r="B203" s="1127"/>
      <c r="C203" s="1127"/>
      <c r="D203" s="1127"/>
      <c r="E203" s="1126"/>
      <c r="F203" s="1127"/>
      <c r="G203" s="1127"/>
      <c r="H203" s="1127"/>
      <c r="I203" s="1128"/>
      <c r="J203" s="1127"/>
      <c r="K203" s="1139"/>
      <c r="L203" s="1127"/>
      <c r="M203" s="1127"/>
    </row>
    <row r="204" spans="1:13" ht="23.1" customHeight="1" x14ac:dyDescent="0.4">
      <c r="A204" s="1126"/>
      <c r="B204" s="1127"/>
      <c r="C204" s="1127"/>
      <c r="D204" s="1127"/>
      <c r="E204" s="1126"/>
      <c r="F204" s="1127"/>
      <c r="G204" s="1127"/>
      <c r="H204" s="1127"/>
      <c r="I204" s="1128"/>
      <c r="J204" s="1127"/>
      <c r="K204" s="1139"/>
      <c r="L204" s="1127"/>
      <c r="M204" s="1127"/>
    </row>
    <row r="205" spans="1:13" ht="23.1" customHeight="1" x14ac:dyDescent="0.4">
      <c r="A205" s="1126"/>
      <c r="B205" s="1127"/>
      <c r="C205" s="1127"/>
      <c r="D205" s="1127"/>
      <c r="E205" s="1126"/>
      <c r="F205" s="1127"/>
      <c r="G205" s="1127"/>
      <c r="H205" s="1127"/>
      <c r="I205" s="1128"/>
      <c r="J205" s="1127"/>
      <c r="K205" s="1139"/>
      <c r="L205" s="1127"/>
      <c r="M205" s="1127"/>
    </row>
    <row r="206" spans="1:13" ht="23.1" customHeight="1" x14ac:dyDescent="0.4">
      <c r="A206" s="1131"/>
      <c r="B206" s="1132"/>
      <c r="C206" s="1132"/>
      <c r="D206" s="1132"/>
      <c r="E206" s="1131"/>
      <c r="F206" s="1132"/>
      <c r="G206" s="1132"/>
      <c r="H206" s="1132"/>
      <c r="I206" s="1135"/>
      <c r="J206" s="1132"/>
      <c r="K206" s="1140"/>
      <c r="L206" s="1127"/>
      <c r="M206" s="1127"/>
    </row>
    <row r="207" spans="1:13" ht="23.1" customHeight="1" x14ac:dyDescent="0.4">
      <c r="A207" s="1865"/>
      <c r="B207" s="1866"/>
      <c r="C207" s="1866"/>
      <c r="D207" s="1866"/>
      <c r="E207" s="1120"/>
      <c r="F207" s="1121"/>
      <c r="G207" s="1121"/>
      <c r="H207" s="1121"/>
      <c r="I207" s="1122"/>
      <c r="J207" s="1121"/>
      <c r="K207" s="1141"/>
      <c r="L207" s="1127"/>
      <c r="M207" s="1127"/>
    </row>
    <row r="208" spans="1:13" ht="23.1" customHeight="1" x14ac:dyDescent="0.4">
      <c r="A208" s="1126"/>
      <c r="B208" s="1127"/>
      <c r="C208" s="1127"/>
      <c r="D208" s="1127"/>
      <c r="E208" s="1126"/>
      <c r="F208" s="1127"/>
      <c r="G208" s="1127"/>
      <c r="H208" s="1127"/>
      <c r="I208" s="1128"/>
      <c r="J208" s="1127"/>
      <c r="K208" s="1139"/>
      <c r="L208" s="1127"/>
      <c r="M208" s="1127"/>
    </row>
    <row r="209" spans="1:13" ht="23.1" customHeight="1" x14ac:dyDescent="0.4">
      <c r="A209" s="1126"/>
      <c r="B209" s="1127"/>
      <c r="C209" s="1127"/>
      <c r="D209" s="1127"/>
      <c r="E209" s="1126"/>
      <c r="F209" s="1127"/>
      <c r="G209" s="1127"/>
      <c r="H209" s="1127"/>
      <c r="I209" s="1128"/>
      <c r="J209" s="1127"/>
      <c r="K209" s="1139"/>
      <c r="L209" s="1127"/>
      <c r="M209" s="1127"/>
    </row>
    <row r="210" spans="1:13" ht="23.1" customHeight="1" x14ac:dyDescent="0.4">
      <c r="A210" s="1131"/>
      <c r="B210" s="1132"/>
      <c r="C210" s="1132"/>
      <c r="D210" s="1132"/>
      <c r="E210" s="1131"/>
      <c r="F210" s="1132"/>
      <c r="G210" s="1132"/>
      <c r="H210" s="1132"/>
      <c r="I210" s="1135"/>
      <c r="J210" s="1132"/>
      <c r="K210" s="1140"/>
      <c r="L210" s="1127"/>
      <c r="M210" s="1127"/>
    </row>
    <row r="211" spans="1:13" ht="23.1" customHeight="1" x14ac:dyDescent="0.4">
      <c r="A211" s="1867"/>
      <c r="B211" s="1868"/>
      <c r="C211" s="1868"/>
      <c r="D211" s="1868"/>
      <c r="E211" s="1120"/>
      <c r="F211" s="1121"/>
      <c r="G211" s="1121"/>
      <c r="H211" s="1121"/>
      <c r="I211" s="1122"/>
      <c r="J211" s="1121"/>
      <c r="K211" s="1141"/>
      <c r="L211" s="1127"/>
      <c r="M211" s="1127"/>
    </row>
    <row r="212" spans="1:13" ht="23.1" customHeight="1" x14ac:dyDescent="0.4">
      <c r="A212" s="1126"/>
      <c r="B212" s="1127"/>
      <c r="C212" s="1127"/>
      <c r="D212" s="1127"/>
      <c r="E212" s="1126"/>
      <c r="F212" s="1127"/>
      <c r="G212" s="1127"/>
      <c r="H212" s="1127"/>
      <c r="I212" s="1128"/>
      <c r="J212" s="1127"/>
      <c r="K212" s="1139"/>
      <c r="L212" s="1127"/>
      <c r="M212" s="1127"/>
    </row>
    <row r="213" spans="1:13" ht="23.1" customHeight="1" x14ac:dyDescent="0.4">
      <c r="A213" s="1131"/>
      <c r="B213" s="1132"/>
      <c r="C213" s="1132"/>
      <c r="D213" s="1132"/>
      <c r="E213" s="1131"/>
      <c r="F213" s="1132"/>
      <c r="G213" s="1132"/>
      <c r="H213" s="1132"/>
      <c r="I213" s="1135"/>
      <c r="J213" s="1132"/>
      <c r="K213" s="1140"/>
      <c r="L213" s="1127"/>
      <c r="M213" s="1127"/>
    </row>
    <row r="214" spans="1:13" ht="23.1" customHeight="1" x14ac:dyDescent="0.4">
      <c r="A214" s="1127"/>
      <c r="B214" s="1127"/>
      <c r="C214" s="1127"/>
      <c r="D214" s="1127"/>
      <c r="E214" s="1127"/>
      <c r="F214" s="1127"/>
      <c r="G214" s="1127"/>
      <c r="H214" s="1127"/>
      <c r="I214" s="1127"/>
      <c r="J214" s="1127"/>
      <c r="K214" s="1127"/>
      <c r="L214" s="1127"/>
      <c r="M214" s="1127"/>
    </row>
    <row r="215" spans="1:13" ht="23.1" customHeight="1" x14ac:dyDescent="0.4">
      <c r="A215" s="1127"/>
      <c r="B215" s="1127"/>
      <c r="C215" s="1127"/>
      <c r="D215" s="1127"/>
      <c r="E215" s="1127"/>
      <c r="F215" s="1127"/>
      <c r="G215" s="1127"/>
      <c r="H215" s="1127"/>
      <c r="I215" s="1127"/>
      <c r="J215" s="1127"/>
      <c r="K215" s="1127"/>
      <c r="L215" s="1127"/>
      <c r="M215" s="1127"/>
    </row>
    <row r="216" spans="1:13" ht="23.1" customHeight="1" x14ac:dyDescent="0.4">
      <c r="A216" s="1127"/>
      <c r="B216" s="1127"/>
      <c r="C216" s="1127"/>
      <c r="D216" s="1127"/>
      <c r="E216" s="1127"/>
      <c r="F216" s="1127"/>
      <c r="G216" s="1127"/>
      <c r="H216" s="1127"/>
      <c r="I216" s="1127"/>
      <c r="J216" s="1127"/>
      <c r="K216" s="1127"/>
      <c r="L216" s="1127"/>
      <c r="M216" s="1127"/>
    </row>
    <row r="217" spans="1:13" ht="23.1" customHeight="1" x14ac:dyDescent="0.4">
      <c r="A217" s="1127"/>
      <c r="B217" s="1127"/>
      <c r="C217" s="1127"/>
      <c r="D217" s="1127"/>
      <c r="E217" s="1127"/>
      <c r="F217" s="1127"/>
      <c r="G217" s="1127"/>
      <c r="H217" s="1127"/>
      <c r="I217" s="1127"/>
      <c r="J217" s="1127"/>
      <c r="K217" s="1127"/>
      <c r="L217" s="1127"/>
      <c r="M217" s="1127"/>
    </row>
    <row r="218" spans="1:13" ht="23.1" customHeight="1" x14ac:dyDescent="0.4">
      <c r="A218" s="1127"/>
      <c r="B218" s="1127"/>
      <c r="C218" s="1127"/>
      <c r="D218" s="1127"/>
      <c r="E218" s="1127"/>
      <c r="F218" s="1127"/>
      <c r="G218" s="1127"/>
      <c r="H218" s="1127"/>
      <c r="I218" s="1127"/>
      <c r="J218" s="1127"/>
      <c r="K218" s="1127"/>
      <c r="L218" s="1127"/>
      <c r="M218" s="1127"/>
    </row>
    <row r="219" spans="1:13" ht="23.1" customHeight="1" x14ac:dyDescent="0.4">
      <c r="A219" s="1127"/>
      <c r="B219" s="1127"/>
      <c r="C219" s="1127"/>
      <c r="D219" s="1127"/>
      <c r="E219" s="1127"/>
      <c r="F219" s="1127"/>
      <c r="G219" s="1127"/>
      <c r="H219" s="1127"/>
      <c r="I219" s="1127"/>
      <c r="J219" s="1127"/>
      <c r="K219" s="1127"/>
      <c r="L219" s="1127"/>
      <c r="M219" s="1127"/>
    </row>
    <row r="220" spans="1:13" ht="23.1" customHeight="1" x14ac:dyDescent="0.4">
      <c r="A220" s="1127"/>
      <c r="B220" s="1127"/>
      <c r="C220" s="1127"/>
      <c r="D220" s="1127"/>
      <c r="E220" s="1127"/>
      <c r="F220" s="1127"/>
      <c r="G220" s="1127"/>
      <c r="H220" s="1127"/>
      <c r="I220" s="1127"/>
      <c r="J220" s="1127"/>
      <c r="K220" s="1127"/>
      <c r="L220" s="1127"/>
      <c r="M220" s="1127"/>
    </row>
    <row r="221" spans="1:13" ht="23.1" customHeight="1" x14ac:dyDescent="0.4">
      <c r="A221" s="1127"/>
      <c r="B221" s="1127"/>
      <c r="C221" s="1127"/>
      <c r="D221" s="1127"/>
      <c r="E221" s="1127"/>
      <c r="F221" s="1127"/>
      <c r="G221" s="1127"/>
      <c r="H221" s="1127"/>
      <c r="I221" s="1127"/>
      <c r="J221" s="1127"/>
      <c r="K221" s="1127"/>
      <c r="L221" s="1127"/>
      <c r="M221" s="1127"/>
    </row>
    <row r="222" spans="1:13" ht="23.1" customHeight="1" x14ac:dyDescent="0.4">
      <c r="A222" s="1127"/>
      <c r="B222" s="1127"/>
      <c r="C222" s="1127"/>
      <c r="D222" s="1127"/>
      <c r="E222" s="1127"/>
      <c r="F222" s="1127"/>
      <c r="G222" s="1127"/>
      <c r="H222" s="1127"/>
      <c r="I222" s="1127"/>
      <c r="J222" s="1127"/>
      <c r="K222" s="1127"/>
      <c r="L222" s="1127"/>
      <c r="M222" s="1127"/>
    </row>
    <row r="223" spans="1:13" ht="23.1" customHeight="1" x14ac:dyDescent="0.4">
      <c r="A223" s="1127"/>
      <c r="B223" s="1127"/>
      <c r="C223" s="1127"/>
      <c r="D223" s="1127"/>
      <c r="E223" s="1127"/>
      <c r="F223" s="1127"/>
      <c r="G223" s="1127"/>
      <c r="H223" s="1127"/>
      <c r="I223" s="1127"/>
      <c r="J223" s="1127"/>
      <c r="K223" s="1127"/>
      <c r="L223" s="1127"/>
      <c r="M223" s="1127"/>
    </row>
    <row r="224" spans="1:13" ht="23.1" customHeight="1" x14ac:dyDescent="0.4">
      <c r="A224" s="1127"/>
      <c r="B224" s="1127"/>
      <c r="C224" s="1127"/>
      <c r="D224" s="1127"/>
      <c r="E224" s="1127"/>
      <c r="F224" s="1127"/>
      <c r="G224" s="1127"/>
      <c r="H224" s="1127"/>
      <c r="I224" s="1127"/>
      <c r="J224" s="1127"/>
      <c r="K224" s="1127"/>
      <c r="L224" s="1127"/>
      <c r="M224" s="1127"/>
    </row>
    <row r="225" spans="1:13" ht="23.1" customHeight="1" x14ac:dyDescent="0.4">
      <c r="A225" s="1127"/>
      <c r="B225" s="1127"/>
      <c r="C225" s="1127"/>
      <c r="D225" s="1127"/>
      <c r="E225" s="1127"/>
      <c r="F225" s="1127"/>
      <c r="G225" s="1127"/>
      <c r="H225" s="1127"/>
      <c r="I225" s="1127"/>
      <c r="J225" s="1127"/>
      <c r="K225" s="1127"/>
      <c r="L225" s="1127"/>
      <c r="M225" s="1127"/>
    </row>
    <row r="226" spans="1:13" ht="23.1" customHeight="1" x14ac:dyDescent="0.4">
      <c r="A226" s="1127"/>
      <c r="B226" s="1127"/>
      <c r="C226" s="1127"/>
      <c r="D226" s="1127"/>
      <c r="E226" s="1127"/>
      <c r="F226" s="1127"/>
      <c r="G226" s="1127"/>
      <c r="H226" s="1127"/>
      <c r="I226" s="1127"/>
      <c r="J226" s="1127"/>
      <c r="K226" s="1127"/>
      <c r="L226" s="1127"/>
      <c r="M226" s="1127"/>
    </row>
    <row r="227" spans="1:13" ht="23.1" customHeight="1" x14ac:dyDescent="0.4">
      <c r="A227" s="1127"/>
      <c r="B227" s="1127"/>
      <c r="C227" s="1127"/>
      <c r="D227" s="1127"/>
      <c r="E227" s="1127"/>
      <c r="F227" s="1127"/>
      <c r="G227" s="1127"/>
      <c r="H227" s="1127"/>
      <c r="I227" s="1127"/>
      <c r="J227" s="1127"/>
      <c r="K227" s="1127"/>
      <c r="L227" s="1127"/>
      <c r="M227" s="1127"/>
    </row>
    <row r="228" spans="1:13" ht="23.1" customHeight="1" x14ac:dyDescent="0.4">
      <c r="A228" s="1127"/>
      <c r="B228" s="1127"/>
      <c r="C228" s="1127"/>
      <c r="D228" s="1127"/>
      <c r="E228" s="1127"/>
      <c r="F228" s="1127"/>
      <c r="G228" s="1127"/>
      <c r="H228" s="1127"/>
      <c r="I228" s="1127"/>
      <c r="J228" s="1127"/>
      <c r="K228" s="1127"/>
      <c r="L228" s="1127"/>
      <c r="M228" s="1127"/>
    </row>
    <row r="229" spans="1:13" ht="23.1" customHeight="1" x14ac:dyDescent="0.4">
      <c r="A229" s="1127"/>
      <c r="B229" s="1127"/>
      <c r="C229" s="1127"/>
      <c r="D229" s="1127"/>
      <c r="E229" s="1127"/>
      <c r="F229" s="1127"/>
      <c r="G229" s="1127"/>
      <c r="H229" s="1127"/>
      <c r="I229" s="1127"/>
      <c r="J229" s="1127"/>
      <c r="K229" s="1127"/>
      <c r="L229" s="1127"/>
      <c r="M229" s="1127"/>
    </row>
    <row r="230" spans="1:13" ht="23.1" customHeight="1" x14ac:dyDescent="0.4">
      <c r="A230" s="1127"/>
      <c r="B230" s="1127"/>
      <c r="C230" s="1127"/>
      <c r="D230" s="1127"/>
      <c r="E230" s="1127"/>
      <c r="F230" s="1127"/>
      <c r="G230" s="1127"/>
      <c r="H230" s="1127"/>
      <c r="I230" s="1127"/>
      <c r="J230" s="1127"/>
      <c r="K230" s="1127"/>
      <c r="L230" s="1127"/>
      <c r="M230" s="1127"/>
    </row>
    <row r="231" spans="1:13" ht="23.1" customHeight="1" x14ac:dyDescent="0.4">
      <c r="A231" s="1127"/>
      <c r="B231" s="1127"/>
      <c r="C231" s="1127"/>
      <c r="D231" s="1127"/>
      <c r="E231" s="1127"/>
      <c r="F231" s="1127"/>
      <c r="G231" s="1127"/>
      <c r="H231" s="1127"/>
      <c r="I231" s="1127"/>
      <c r="J231" s="1127"/>
      <c r="K231" s="1127"/>
      <c r="L231" s="1127"/>
      <c r="M231" s="1127"/>
    </row>
    <row r="232" spans="1:13" ht="23.1" customHeight="1" x14ac:dyDescent="0.4">
      <c r="A232" s="1127"/>
      <c r="B232" s="1127"/>
      <c r="C232" s="1127"/>
      <c r="D232" s="1127"/>
      <c r="E232" s="1127"/>
      <c r="F232" s="1127"/>
      <c r="G232" s="1127"/>
      <c r="H232" s="1127"/>
      <c r="I232" s="1127"/>
      <c r="J232" s="1127"/>
      <c r="K232" s="1127"/>
      <c r="L232" s="1127"/>
      <c r="M232" s="1127"/>
    </row>
    <row r="233" spans="1:13" ht="23.1" customHeight="1" x14ac:dyDescent="0.4">
      <c r="A233" s="1127"/>
      <c r="B233" s="1127"/>
      <c r="C233" s="1127"/>
      <c r="D233" s="1127"/>
      <c r="E233" s="1127"/>
      <c r="F233" s="1127"/>
      <c r="G233" s="1127"/>
      <c r="H233" s="1127"/>
      <c r="I233" s="1127"/>
      <c r="J233" s="1127"/>
      <c r="K233" s="1127"/>
      <c r="L233" s="1127"/>
      <c r="M233" s="1127"/>
    </row>
    <row r="234" spans="1:13" ht="23.1" customHeight="1" x14ac:dyDescent="0.4">
      <c r="A234" s="1127"/>
      <c r="B234" s="1127"/>
      <c r="C234" s="1127"/>
      <c r="D234" s="1127"/>
      <c r="E234" s="1127"/>
      <c r="F234" s="1127"/>
      <c r="G234" s="1127"/>
      <c r="H234" s="1127"/>
      <c r="I234" s="1127"/>
      <c r="J234" s="1127"/>
      <c r="K234" s="1127"/>
      <c r="L234" s="1127"/>
      <c r="M234" s="1127"/>
    </row>
    <row r="235" spans="1:13" ht="23.1" customHeight="1" x14ac:dyDescent="0.4">
      <c r="A235" s="1127"/>
      <c r="B235" s="1127"/>
      <c r="C235" s="1127"/>
      <c r="D235" s="1127"/>
      <c r="E235" s="1127"/>
      <c r="F235" s="1127"/>
      <c r="G235" s="1127"/>
      <c r="H235" s="1127"/>
      <c r="I235" s="1127"/>
      <c r="J235" s="1127"/>
      <c r="K235" s="1127"/>
      <c r="L235" s="1127"/>
      <c r="M235" s="1127"/>
    </row>
    <row r="236" spans="1:13" ht="23.1" customHeight="1" x14ac:dyDescent="0.4">
      <c r="A236" s="1127"/>
      <c r="B236" s="1127"/>
      <c r="C236" s="1127"/>
      <c r="D236" s="1127"/>
      <c r="E236" s="1127"/>
      <c r="F236" s="1127"/>
      <c r="G236" s="1127"/>
      <c r="H236" s="1127"/>
      <c r="I236" s="1127"/>
      <c r="J236" s="1127"/>
      <c r="K236" s="1127"/>
      <c r="L236" s="1127"/>
      <c r="M236" s="1127"/>
    </row>
    <row r="237" spans="1:13" ht="23.1" customHeight="1" x14ac:dyDescent="0.4">
      <c r="A237" s="1127"/>
      <c r="B237" s="1127"/>
      <c r="C237" s="1127"/>
      <c r="D237" s="1127"/>
      <c r="E237" s="1127"/>
      <c r="F237" s="1127"/>
      <c r="G237" s="1127"/>
      <c r="H237" s="1127"/>
      <c r="I237" s="1127"/>
      <c r="J237" s="1127"/>
      <c r="K237" s="1127"/>
      <c r="L237" s="1127"/>
      <c r="M237" s="1127"/>
    </row>
    <row r="238" spans="1:13" ht="23.1" customHeight="1" x14ac:dyDescent="0.4">
      <c r="A238" s="1127"/>
      <c r="B238" s="1127"/>
      <c r="C238" s="1127"/>
      <c r="D238" s="1127"/>
      <c r="E238" s="1127"/>
      <c r="F238" s="1127"/>
      <c r="G238" s="1127"/>
      <c r="H238" s="1127"/>
      <c r="I238" s="1127"/>
      <c r="J238" s="1127"/>
      <c r="K238" s="1127"/>
      <c r="L238" s="1127"/>
      <c r="M238" s="1127"/>
    </row>
    <row r="239" spans="1:13" ht="23.1" customHeight="1" x14ac:dyDescent="0.4">
      <c r="A239" s="1127"/>
      <c r="B239" s="1127"/>
      <c r="C239" s="1127"/>
      <c r="D239" s="1127"/>
      <c r="E239" s="1127"/>
      <c r="F239" s="1127"/>
      <c r="G239" s="1127"/>
      <c r="H239" s="1127"/>
      <c r="I239" s="1127"/>
      <c r="J239" s="1127"/>
      <c r="K239" s="1127"/>
      <c r="L239" s="1127"/>
      <c r="M239" s="1127"/>
    </row>
    <row r="240" spans="1:13" ht="23.1" customHeight="1" x14ac:dyDescent="0.4">
      <c r="A240" s="1127"/>
      <c r="B240" s="1127"/>
      <c r="C240" s="1127"/>
      <c r="D240" s="1127"/>
      <c r="E240" s="1127"/>
      <c r="F240" s="1127"/>
      <c r="G240" s="1127"/>
      <c r="H240" s="1127"/>
      <c r="I240" s="1127"/>
      <c r="J240" s="1127"/>
      <c r="K240" s="1127"/>
      <c r="L240" s="1127"/>
      <c r="M240" s="1127"/>
    </row>
    <row r="241" spans="1:13" ht="23.1" customHeight="1" x14ac:dyDescent="0.4">
      <c r="A241" s="1127"/>
      <c r="B241" s="1127"/>
      <c r="C241" s="1127"/>
      <c r="D241" s="1127"/>
      <c r="E241" s="1127"/>
      <c r="F241" s="1127"/>
      <c r="G241" s="1127"/>
      <c r="H241" s="1127"/>
      <c r="I241" s="1127"/>
      <c r="J241" s="1127"/>
      <c r="K241" s="1127"/>
      <c r="L241" s="1127"/>
      <c r="M241" s="1127"/>
    </row>
    <row r="242" spans="1:13" ht="23.1" customHeight="1" x14ac:dyDescent="0.4">
      <c r="A242" s="1127"/>
      <c r="B242" s="1127"/>
      <c r="C242" s="1127"/>
      <c r="D242" s="1127"/>
      <c r="E242" s="1127"/>
      <c r="F242" s="1127"/>
      <c r="G242" s="1127"/>
      <c r="H242" s="1127"/>
      <c r="I242" s="1127"/>
      <c r="J242" s="1127"/>
      <c r="K242" s="1127"/>
      <c r="L242" s="1127"/>
      <c r="M242" s="1127"/>
    </row>
    <row r="243" spans="1:13" ht="23.1" customHeight="1" x14ac:dyDescent="0.4">
      <c r="A243" s="1127"/>
      <c r="B243" s="1127"/>
      <c r="C243" s="1127"/>
      <c r="D243" s="1127"/>
      <c r="E243" s="1127"/>
      <c r="F243" s="1127"/>
      <c r="G243" s="1127"/>
      <c r="H243" s="1127"/>
      <c r="I243" s="1127"/>
      <c r="J243" s="1127"/>
      <c r="K243" s="1127"/>
      <c r="L243" s="1127"/>
      <c r="M243" s="1127"/>
    </row>
    <row r="244" spans="1:13" ht="23.1" customHeight="1" x14ac:dyDescent="0.4">
      <c r="A244" s="1127"/>
      <c r="B244" s="1127"/>
      <c r="C244" s="1127"/>
      <c r="D244" s="1127"/>
      <c r="E244" s="1127"/>
      <c r="F244" s="1127"/>
      <c r="G244" s="1127"/>
      <c r="H244" s="1127"/>
      <c r="I244" s="1127"/>
      <c r="J244" s="1127"/>
      <c r="K244" s="1127"/>
      <c r="L244" s="1127"/>
      <c r="M244" s="1127"/>
    </row>
    <row r="245" spans="1:13" ht="23.1" customHeight="1" x14ac:dyDescent="0.4">
      <c r="A245" s="1127"/>
      <c r="B245" s="1127"/>
      <c r="C245" s="1127"/>
      <c r="D245" s="1127"/>
      <c r="E245" s="1127"/>
      <c r="F245" s="1127"/>
      <c r="G245" s="1127"/>
      <c r="H245" s="1127"/>
      <c r="I245" s="1127"/>
      <c r="J245" s="1127"/>
      <c r="K245" s="1127"/>
      <c r="L245" s="1127"/>
      <c r="M245" s="1127"/>
    </row>
    <row r="246" spans="1:13" ht="23.1" customHeight="1" x14ac:dyDescent="0.4">
      <c r="A246" s="1127"/>
      <c r="B246" s="1127"/>
      <c r="C246" s="1127"/>
      <c r="D246" s="1127"/>
      <c r="E246" s="1127"/>
      <c r="F246" s="1127"/>
      <c r="G246" s="1127"/>
      <c r="H246" s="1127"/>
      <c r="I246" s="1127"/>
      <c r="J246" s="1127"/>
      <c r="K246" s="1127"/>
      <c r="L246" s="1127"/>
      <c r="M246" s="1127"/>
    </row>
    <row r="247" spans="1:13" ht="23.1" customHeight="1" x14ac:dyDescent="0.4">
      <c r="A247" s="1127"/>
      <c r="B247" s="1127"/>
      <c r="C247" s="1127"/>
      <c r="D247" s="1127"/>
      <c r="E247" s="1127"/>
      <c r="F247" s="1127"/>
      <c r="G247" s="1127"/>
      <c r="H247" s="1127"/>
      <c r="I247" s="1127"/>
      <c r="J247" s="1127"/>
      <c r="K247" s="1127"/>
      <c r="L247" s="1127"/>
      <c r="M247" s="1127"/>
    </row>
    <row r="248" spans="1:13" ht="23.1" customHeight="1" x14ac:dyDescent="0.4">
      <c r="A248" s="1127"/>
      <c r="B248" s="1127"/>
      <c r="C248" s="1127"/>
      <c r="D248" s="1127"/>
      <c r="E248" s="1127"/>
      <c r="F248" s="1127"/>
      <c r="G248" s="1127"/>
      <c r="H248" s="1127"/>
      <c r="I248" s="1127"/>
      <c r="J248" s="1127"/>
      <c r="K248" s="1127"/>
      <c r="L248" s="1127"/>
      <c r="M248" s="1127"/>
    </row>
    <row r="249" spans="1:13" ht="23.1" customHeight="1" x14ac:dyDescent="0.4">
      <c r="A249" s="1127"/>
      <c r="B249" s="1127"/>
      <c r="C249" s="1127"/>
      <c r="D249" s="1127"/>
      <c r="E249" s="1127"/>
      <c r="F249" s="1127"/>
      <c r="G249" s="1127"/>
      <c r="H249" s="1127"/>
      <c r="I249" s="1127"/>
      <c r="J249" s="1127"/>
      <c r="K249" s="1127"/>
      <c r="L249" s="1127"/>
      <c r="M249" s="1127"/>
    </row>
    <row r="250" spans="1:13" ht="23.1" customHeight="1" x14ac:dyDescent="0.4">
      <c r="A250" s="1127"/>
      <c r="B250" s="1127"/>
      <c r="C250" s="1127"/>
      <c r="D250" s="1127"/>
      <c r="E250" s="1127"/>
      <c r="F250" s="1127"/>
      <c r="G250" s="1127"/>
      <c r="H250" s="1127"/>
      <c r="I250" s="1127"/>
      <c r="J250" s="1127"/>
      <c r="K250" s="1127"/>
      <c r="L250" s="1127"/>
      <c r="M250" s="1127"/>
    </row>
    <row r="251" spans="1:13" ht="23.1" customHeight="1" x14ac:dyDescent="0.4">
      <c r="A251" s="1127"/>
      <c r="B251" s="1127"/>
      <c r="C251" s="1127"/>
      <c r="D251" s="1127"/>
      <c r="E251" s="1127"/>
      <c r="F251" s="1127"/>
      <c r="G251" s="1127"/>
      <c r="H251" s="1127"/>
      <c r="I251" s="1127"/>
      <c r="J251" s="1127"/>
      <c r="K251" s="1127"/>
      <c r="L251" s="1127"/>
      <c r="M251" s="1127"/>
    </row>
    <row r="252" spans="1:13" ht="23.1" customHeight="1" x14ac:dyDescent="0.4">
      <c r="A252" s="1127"/>
      <c r="B252" s="1127"/>
      <c r="C252" s="1127"/>
      <c r="D252" s="1127"/>
      <c r="E252" s="1127"/>
      <c r="F252" s="1127"/>
      <c r="G252" s="1127"/>
      <c r="H252" s="1127"/>
      <c r="I252" s="1127"/>
      <c r="J252" s="1127"/>
      <c r="K252" s="1127"/>
      <c r="L252" s="1127"/>
      <c r="M252" s="1127"/>
    </row>
    <row r="253" spans="1:13" ht="23.1" customHeight="1" x14ac:dyDescent="0.4">
      <c r="A253" s="1127"/>
      <c r="B253" s="1127"/>
      <c r="C253" s="1127"/>
      <c r="D253" s="1127"/>
      <c r="E253" s="1127"/>
      <c r="F253" s="1127"/>
      <c r="G253" s="1127"/>
      <c r="H253" s="1127"/>
      <c r="I253" s="1127"/>
      <c r="J253" s="1127"/>
      <c r="K253" s="1127"/>
      <c r="L253" s="1127"/>
      <c r="M253" s="1127"/>
    </row>
    <row r="254" spans="1:13" ht="23.1" customHeight="1" x14ac:dyDescent="0.4">
      <c r="A254" s="1127"/>
      <c r="B254" s="1127"/>
      <c r="C254" s="1127"/>
      <c r="D254" s="1127"/>
      <c r="E254" s="1127"/>
      <c r="F254" s="1127"/>
      <c r="G254" s="1127"/>
      <c r="H254" s="1127"/>
      <c r="I254" s="1127"/>
      <c r="J254" s="1127"/>
      <c r="K254" s="1127"/>
      <c r="L254" s="1127"/>
      <c r="M254" s="1127"/>
    </row>
    <row r="255" spans="1:13" ht="23.1" customHeight="1" x14ac:dyDescent="0.4">
      <c r="A255" s="1127"/>
      <c r="B255" s="1127"/>
      <c r="C255" s="1127"/>
      <c r="D255" s="1127"/>
      <c r="E255" s="1127"/>
      <c r="F255" s="1127"/>
      <c r="G255" s="1127"/>
      <c r="H255" s="1127"/>
      <c r="I255" s="1127"/>
      <c r="J255" s="1127"/>
      <c r="K255" s="1127"/>
      <c r="L255" s="1127"/>
      <c r="M255" s="1127"/>
    </row>
    <row r="256" spans="1:13" ht="23.1" customHeight="1" x14ac:dyDescent="0.4">
      <c r="A256" s="1127"/>
      <c r="B256" s="1127"/>
      <c r="C256" s="1127"/>
      <c r="D256" s="1127"/>
      <c r="E256" s="1127"/>
      <c r="F256" s="1127"/>
      <c r="G256" s="1127"/>
      <c r="H256" s="1127"/>
      <c r="I256" s="1127"/>
      <c r="J256" s="1127"/>
      <c r="K256" s="1127"/>
      <c r="L256" s="1127"/>
      <c r="M256" s="1127"/>
    </row>
    <row r="257" spans="1:13" ht="23.1" customHeight="1" x14ac:dyDescent="0.4">
      <c r="A257" s="1127"/>
      <c r="B257" s="1127"/>
      <c r="C257" s="1127"/>
      <c r="D257" s="1127"/>
      <c r="E257" s="1127"/>
      <c r="F257" s="1127"/>
      <c r="G257" s="1127"/>
      <c r="H257" s="1127"/>
      <c r="I257" s="1127"/>
      <c r="J257" s="1127"/>
      <c r="K257" s="1127"/>
      <c r="L257" s="1127"/>
      <c r="M257" s="1127"/>
    </row>
    <row r="258" spans="1:13" ht="23.1" customHeight="1" x14ac:dyDescent="0.4">
      <c r="A258" s="1127"/>
      <c r="B258" s="1127"/>
      <c r="C258" s="1127"/>
      <c r="D258" s="1127"/>
      <c r="E258" s="1127"/>
      <c r="F258" s="1127"/>
      <c r="G258" s="1127"/>
      <c r="H258" s="1127"/>
      <c r="I258" s="1127"/>
      <c r="J258" s="1127"/>
      <c r="K258" s="1127"/>
      <c r="L258" s="1127"/>
      <c r="M258" s="1127"/>
    </row>
    <row r="259" spans="1:13" ht="23.1" customHeight="1" x14ac:dyDescent="0.4">
      <c r="A259" s="1127"/>
      <c r="B259" s="1127"/>
      <c r="C259" s="1127"/>
      <c r="D259" s="1127"/>
      <c r="E259" s="1127"/>
      <c r="F259" s="1127"/>
      <c r="G259" s="1127"/>
      <c r="H259" s="1127"/>
      <c r="I259" s="1127"/>
      <c r="J259" s="1127"/>
      <c r="K259" s="1127"/>
      <c r="L259" s="1127"/>
      <c r="M259" s="1127"/>
    </row>
    <row r="260" spans="1:13" ht="23.1" customHeight="1" x14ac:dyDescent="0.4">
      <c r="A260" s="1127"/>
      <c r="B260" s="1127"/>
      <c r="C260" s="1127"/>
      <c r="D260" s="1127"/>
      <c r="E260" s="1127"/>
      <c r="F260" s="1127"/>
      <c r="G260" s="1127"/>
      <c r="H260" s="1127"/>
      <c r="I260" s="1127"/>
      <c r="J260" s="1127"/>
      <c r="K260" s="1127"/>
      <c r="L260" s="1127"/>
      <c r="M260" s="1127"/>
    </row>
    <row r="261" spans="1:13" ht="23.1" customHeight="1" x14ac:dyDescent="0.4">
      <c r="A261" s="1127"/>
      <c r="B261" s="1127"/>
      <c r="C261" s="1127"/>
      <c r="D261" s="1127"/>
      <c r="E261" s="1127"/>
      <c r="F261" s="1127"/>
      <c r="G261" s="1127"/>
      <c r="H261" s="1127"/>
      <c r="I261" s="1127"/>
      <c r="J261" s="1127"/>
      <c r="K261" s="1127"/>
      <c r="L261" s="1127"/>
      <c r="M261" s="1127"/>
    </row>
    <row r="262" spans="1:13" ht="23.1" customHeight="1" x14ac:dyDescent="0.4">
      <c r="A262" s="1127"/>
      <c r="B262" s="1127"/>
      <c r="C262" s="1127"/>
      <c r="D262" s="1127"/>
      <c r="E262" s="1127"/>
      <c r="F262" s="1127"/>
      <c r="G262" s="1127"/>
      <c r="H262" s="1127"/>
      <c r="I262" s="1127"/>
      <c r="J262" s="1127"/>
      <c r="K262" s="1127"/>
      <c r="L262" s="1127"/>
      <c r="M262" s="1127"/>
    </row>
    <row r="263" spans="1:13" ht="23.1" customHeight="1" x14ac:dyDescent="0.4">
      <c r="A263" s="1127"/>
      <c r="B263" s="1127"/>
      <c r="C263" s="1127"/>
      <c r="D263" s="1127"/>
      <c r="E263" s="1127"/>
      <c r="F263" s="1127"/>
      <c r="G263" s="1127"/>
      <c r="H263" s="1127"/>
      <c r="I263" s="1127"/>
      <c r="J263" s="1127"/>
      <c r="K263" s="1127"/>
      <c r="L263" s="1127"/>
      <c r="M263" s="1127"/>
    </row>
    <row r="264" spans="1:13" ht="23.1" customHeight="1" x14ac:dyDescent="0.4">
      <c r="A264" s="1127"/>
      <c r="B264" s="1127"/>
      <c r="C264" s="1127"/>
      <c r="D264" s="1127"/>
      <c r="E264" s="1127"/>
      <c r="F264" s="1127"/>
      <c r="G264" s="1127"/>
      <c r="H264" s="1127"/>
      <c r="I264" s="1127"/>
      <c r="J264" s="1127"/>
      <c r="K264" s="1127"/>
      <c r="L264" s="1127"/>
      <c r="M264" s="1127"/>
    </row>
    <row r="265" spans="1:13" ht="23.1" customHeight="1" x14ac:dyDescent="0.4">
      <c r="A265" s="1127"/>
      <c r="B265" s="1127"/>
      <c r="C265" s="1127"/>
      <c r="D265" s="1127"/>
      <c r="E265" s="1127"/>
      <c r="F265" s="1127"/>
      <c r="G265" s="1127"/>
      <c r="H265" s="1127"/>
      <c r="I265" s="1127"/>
      <c r="J265" s="1127"/>
      <c r="K265" s="1127"/>
      <c r="L265" s="1127"/>
      <c r="M265" s="1127"/>
    </row>
    <row r="266" spans="1:13" ht="23.1" customHeight="1" x14ac:dyDescent="0.4">
      <c r="A266" s="1127"/>
      <c r="B266" s="1127"/>
      <c r="C266" s="1127"/>
      <c r="D266" s="1127"/>
      <c r="E266" s="1127"/>
      <c r="F266" s="1127"/>
      <c r="G266" s="1127"/>
      <c r="H266" s="1127"/>
      <c r="I266" s="1127"/>
      <c r="J266" s="1127"/>
      <c r="K266" s="1127"/>
      <c r="L266" s="1127"/>
      <c r="M266" s="1127"/>
    </row>
    <row r="267" spans="1:13" ht="23.1" customHeight="1" x14ac:dyDescent="0.4">
      <c r="A267" s="1127"/>
      <c r="B267" s="1127"/>
      <c r="C267" s="1127"/>
      <c r="D267" s="1127"/>
      <c r="E267" s="1127"/>
      <c r="F267" s="1127"/>
      <c r="G267" s="1127"/>
      <c r="H267" s="1127"/>
      <c r="I267" s="1127"/>
      <c r="J267" s="1127"/>
      <c r="K267" s="1127"/>
      <c r="L267" s="1127"/>
      <c r="M267" s="1127"/>
    </row>
    <row r="268" spans="1:13" ht="23.1" customHeight="1" x14ac:dyDescent="0.4">
      <c r="A268" s="1127"/>
      <c r="B268" s="1127"/>
      <c r="C268" s="1127"/>
      <c r="D268" s="1127"/>
      <c r="E268" s="1127"/>
      <c r="F268" s="1127"/>
      <c r="G268" s="1127"/>
      <c r="H268" s="1127"/>
      <c r="I268" s="1127"/>
      <c r="J268" s="1127"/>
      <c r="K268" s="1127"/>
      <c r="L268" s="1127"/>
      <c r="M268" s="1127"/>
    </row>
    <row r="269" spans="1:13" ht="23.1" customHeight="1" x14ac:dyDescent="0.4">
      <c r="A269" s="1127"/>
      <c r="B269" s="1127"/>
      <c r="C269" s="1127"/>
      <c r="D269" s="1127"/>
      <c r="E269" s="1127"/>
      <c r="F269" s="1127"/>
      <c r="G269" s="1127"/>
      <c r="H269" s="1127"/>
      <c r="I269" s="1127"/>
      <c r="J269" s="1127"/>
      <c r="K269" s="1127"/>
      <c r="L269" s="1127"/>
      <c r="M269" s="1127"/>
    </row>
    <row r="270" spans="1:13" ht="23.1" customHeight="1" x14ac:dyDescent="0.4">
      <c r="A270" s="1127"/>
      <c r="B270" s="1127"/>
      <c r="C270" s="1127"/>
      <c r="D270" s="1127"/>
      <c r="E270" s="1127"/>
      <c r="F270" s="1127"/>
      <c r="G270" s="1127"/>
      <c r="H270" s="1127"/>
      <c r="I270" s="1127"/>
      <c r="J270" s="1127"/>
      <c r="K270" s="1127"/>
      <c r="L270" s="1127"/>
      <c r="M270" s="1127"/>
    </row>
    <row r="271" spans="1:13" ht="23.1" customHeight="1" x14ac:dyDescent="0.4">
      <c r="A271" s="1127"/>
      <c r="B271" s="1127"/>
      <c r="C271" s="1127"/>
      <c r="D271" s="1127"/>
      <c r="E271" s="1127"/>
      <c r="F271" s="1127"/>
      <c r="G271" s="1127"/>
      <c r="H271" s="1127"/>
      <c r="I271" s="1127"/>
      <c r="J271" s="1127"/>
      <c r="K271" s="1127"/>
      <c r="L271" s="1127"/>
      <c r="M271" s="1127"/>
    </row>
    <row r="272" spans="1:13" ht="23.1" customHeight="1" x14ac:dyDescent="0.4">
      <c r="A272" s="1127"/>
      <c r="B272" s="1127"/>
      <c r="C272" s="1127"/>
      <c r="D272" s="1127"/>
      <c r="E272" s="1127"/>
      <c r="F272" s="1127"/>
      <c r="G272" s="1127"/>
      <c r="H272" s="1127"/>
      <c r="I272" s="1127"/>
      <c r="J272" s="1127"/>
      <c r="K272" s="1127"/>
      <c r="L272" s="1127"/>
      <c r="M272" s="1127"/>
    </row>
    <row r="273" spans="1:13" ht="23.1" customHeight="1" x14ac:dyDescent="0.4">
      <c r="A273" s="1127"/>
      <c r="B273" s="1127"/>
      <c r="C273" s="1127"/>
      <c r="D273" s="1127"/>
      <c r="E273" s="1127"/>
      <c r="F273" s="1127"/>
      <c r="G273" s="1127"/>
      <c r="H273" s="1127"/>
      <c r="I273" s="1127"/>
      <c r="J273" s="1127"/>
      <c r="K273" s="1127"/>
      <c r="L273" s="1127"/>
      <c r="M273" s="1127"/>
    </row>
    <row r="274" spans="1:13" ht="23.1" customHeight="1" x14ac:dyDescent="0.4">
      <c r="A274" s="1127"/>
      <c r="B274" s="1127"/>
      <c r="C274" s="1127"/>
      <c r="D274" s="1127"/>
      <c r="E274" s="1127"/>
      <c r="F274" s="1127"/>
      <c r="G274" s="1127"/>
      <c r="H274" s="1127"/>
      <c r="I274" s="1127"/>
      <c r="J274" s="1127"/>
      <c r="K274" s="1127"/>
      <c r="L274" s="1127"/>
      <c r="M274" s="1127"/>
    </row>
    <row r="275" spans="1:13" ht="23.1" customHeight="1" x14ac:dyDescent="0.4">
      <c r="A275" s="1127"/>
      <c r="B275" s="1127"/>
      <c r="C275" s="1127"/>
      <c r="D275" s="1127"/>
      <c r="E275" s="1127"/>
      <c r="F275" s="1127"/>
      <c r="G275" s="1127"/>
      <c r="H275" s="1127"/>
      <c r="I275" s="1127"/>
      <c r="J275" s="1127"/>
      <c r="K275" s="1127"/>
      <c r="L275" s="1127"/>
      <c r="M275" s="1127"/>
    </row>
    <row r="276" spans="1:13" ht="23.1" customHeight="1" x14ac:dyDescent="0.4">
      <c r="A276" s="1127"/>
      <c r="B276" s="1127"/>
      <c r="C276" s="1127"/>
      <c r="D276" s="1127"/>
      <c r="E276" s="1127"/>
      <c r="F276" s="1127"/>
      <c r="G276" s="1127"/>
      <c r="H276" s="1127"/>
      <c r="I276" s="1127"/>
      <c r="J276" s="1127"/>
      <c r="K276" s="1127"/>
      <c r="L276" s="1127"/>
      <c r="M276" s="1127"/>
    </row>
    <row r="277" spans="1:13" ht="23.1" customHeight="1" x14ac:dyDescent="0.4">
      <c r="A277" s="1127"/>
      <c r="B277" s="1127"/>
      <c r="C277" s="1127"/>
      <c r="D277" s="1127"/>
      <c r="E277" s="1127"/>
      <c r="F277" s="1127"/>
      <c r="G277" s="1127"/>
      <c r="H277" s="1127"/>
      <c r="I277" s="1127"/>
      <c r="J277" s="1127"/>
      <c r="K277" s="1127"/>
      <c r="L277" s="1127"/>
      <c r="M277" s="1127"/>
    </row>
    <row r="278" spans="1:13" ht="23.1" customHeight="1" x14ac:dyDescent="0.4">
      <c r="A278" s="1127"/>
      <c r="B278" s="1127"/>
      <c r="C278" s="1127"/>
      <c r="D278" s="1127"/>
      <c r="E278" s="1127"/>
      <c r="F278" s="1127"/>
      <c r="G278" s="1127"/>
      <c r="H278" s="1127"/>
      <c r="I278" s="1127"/>
      <c r="J278" s="1127"/>
      <c r="K278" s="1127"/>
      <c r="L278" s="1127"/>
      <c r="M278" s="1127"/>
    </row>
    <row r="279" spans="1:13" ht="23.1" customHeight="1" x14ac:dyDescent="0.4">
      <c r="A279" s="1127"/>
      <c r="B279" s="1127"/>
      <c r="C279" s="1127"/>
      <c r="D279" s="1127"/>
      <c r="E279" s="1127"/>
      <c r="F279" s="1127"/>
      <c r="G279" s="1127"/>
      <c r="H279" s="1127"/>
      <c r="I279" s="1127"/>
      <c r="J279" s="1127"/>
      <c r="K279" s="1127"/>
      <c r="L279" s="1127"/>
      <c r="M279" s="1127"/>
    </row>
    <row r="280" spans="1:13" ht="23.1" customHeight="1" x14ac:dyDescent="0.4">
      <c r="A280" s="1127"/>
      <c r="B280" s="1127"/>
      <c r="C280" s="1127"/>
      <c r="D280" s="1127"/>
      <c r="E280" s="1127"/>
      <c r="F280" s="1127"/>
      <c r="G280" s="1127"/>
      <c r="H280" s="1127"/>
      <c r="I280" s="1127"/>
      <c r="J280" s="1127"/>
      <c r="K280" s="1127"/>
      <c r="L280" s="1127"/>
      <c r="M280" s="1127"/>
    </row>
    <row r="281" spans="1:13" ht="23.1" customHeight="1" x14ac:dyDescent="0.4">
      <c r="A281" s="1127"/>
      <c r="B281" s="1127"/>
      <c r="C281" s="1127"/>
      <c r="D281" s="1127"/>
      <c r="E281" s="1127"/>
      <c r="F281" s="1127"/>
      <c r="G281" s="1127"/>
      <c r="H281" s="1127"/>
      <c r="I281" s="1127"/>
      <c r="J281" s="1127"/>
      <c r="K281" s="1127"/>
      <c r="L281" s="1127"/>
      <c r="M281" s="1127"/>
    </row>
    <row r="282" spans="1:13" ht="23.1" customHeight="1" x14ac:dyDescent="0.4">
      <c r="A282" s="1127"/>
      <c r="B282" s="1127"/>
      <c r="C282" s="1127"/>
      <c r="D282" s="1127"/>
      <c r="E282" s="1127"/>
      <c r="F282" s="1127"/>
      <c r="G282" s="1127"/>
      <c r="H282" s="1127"/>
      <c r="I282" s="1127"/>
      <c r="J282" s="1127"/>
      <c r="K282" s="1127"/>
      <c r="L282" s="1127"/>
      <c r="M282" s="1127"/>
    </row>
    <row r="283" spans="1:13" ht="23.1" customHeight="1" x14ac:dyDescent="0.4">
      <c r="A283" s="1127"/>
      <c r="B283" s="1127"/>
      <c r="C283" s="1127"/>
      <c r="D283" s="1127"/>
      <c r="E283" s="1127"/>
      <c r="F283" s="1127"/>
      <c r="G283" s="1127"/>
      <c r="H283" s="1127"/>
      <c r="I283" s="1127"/>
      <c r="J283" s="1127"/>
      <c r="K283" s="1127"/>
      <c r="L283" s="1127"/>
      <c r="M283" s="1127"/>
    </row>
    <row r="284" spans="1:13" ht="23.1" customHeight="1" x14ac:dyDescent="0.4">
      <c r="A284" s="1127"/>
      <c r="B284" s="1127"/>
      <c r="C284" s="1127"/>
      <c r="D284" s="1127"/>
      <c r="E284" s="1127"/>
      <c r="F284" s="1127"/>
      <c r="G284" s="1127"/>
      <c r="H284" s="1127"/>
      <c r="I284" s="1127"/>
      <c r="J284" s="1127"/>
      <c r="K284" s="1127"/>
      <c r="L284" s="1127"/>
      <c r="M284" s="1127"/>
    </row>
    <row r="285" spans="1:13" ht="23.1" customHeight="1" x14ac:dyDescent="0.4">
      <c r="A285" s="1127"/>
      <c r="B285" s="1127"/>
      <c r="C285" s="1127"/>
      <c r="D285" s="1127"/>
      <c r="E285" s="1127"/>
      <c r="F285" s="1127"/>
      <c r="G285" s="1127"/>
      <c r="H285" s="1127"/>
      <c r="I285" s="1127"/>
      <c r="J285" s="1127"/>
      <c r="K285" s="1127"/>
      <c r="L285" s="1127"/>
      <c r="M285" s="1127"/>
    </row>
    <row r="286" spans="1:13" ht="23.1" customHeight="1" x14ac:dyDescent="0.4">
      <c r="A286" s="1127"/>
      <c r="B286" s="1127"/>
      <c r="C286" s="1127"/>
      <c r="D286" s="1127"/>
      <c r="E286" s="1127"/>
      <c r="F286" s="1127"/>
      <c r="G286" s="1127"/>
      <c r="H286" s="1127"/>
      <c r="I286" s="1127"/>
      <c r="J286" s="1127"/>
      <c r="K286" s="1127"/>
      <c r="L286" s="1127"/>
      <c r="M286" s="1127"/>
    </row>
    <row r="287" spans="1:13" ht="23.1" customHeight="1" x14ac:dyDescent="0.4">
      <c r="A287" s="1127"/>
      <c r="B287" s="1127"/>
      <c r="C287" s="1127"/>
      <c r="D287" s="1127"/>
      <c r="E287" s="1127"/>
      <c r="F287" s="1127"/>
      <c r="G287" s="1127"/>
      <c r="H287" s="1127"/>
      <c r="I287" s="1127"/>
      <c r="J287" s="1127"/>
      <c r="K287" s="1127"/>
      <c r="L287" s="1127"/>
      <c r="M287" s="1127"/>
    </row>
    <row r="288" spans="1:13" ht="23.1" customHeight="1" x14ac:dyDescent="0.4">
      <c r="A288" s="1127"/>
      <c r="B288" s="1127"/>
      <c r="C288" s="1127"/>
      <c r="D288" s="1127"/>
      <c r="E288" s="1127"/>
      <c r="F288" s="1127"/>
      <c r="G288" s="1127"/>
      <c r="H288" s="1127"/>
      <c r="I288" s="1127"/>
      <c r="J288" s="1127"/>
      <c r="K288" s="1127"/>
      <c r="L288" s="1127"/>
      <c r="M288" s="1127"/>
    </row>
    <row r="289" spans="1:13" ht="23.1" customHeight="1" x14ac:dyDescent="0.4">
      <c r="A289" s="1127"/>
      <c r="B289" s="1127"/>
      <c r="C289" s="1127"/>
      <c r="D289" s="1127"/>
      <c r="E289" s="1127"/>
      <c r="F289" s="1127"/>
      <c r="G289" s="1127"/>
      <c r="H289" s="1127"/>
      <c r="I289" s="1127"/>
      <c r="J289" s="1127"/>
      <c r="K289" s="1127"/>
      <c r="L289" s="1127"/>
      <c r="M289" s="1127"/>
    </row>
    <row r="290" spans="1:13" ht="23.1" customHeight="1" x14ac:dyDescent="0.4">
      <c r="A290" s="1127"/>
      <c r="B290" s="1127"/>
      <c r="C290" s="1127"/>
      <c r="D290" s="1127"/>
      <c r="E290" s="1127"/>
      <c r="F290" s="1127"/>
      <c r="G290" s="1127"/>
      <c r="H290" s="1127"/>
      <c r="I290" s="1127"/>
      <c r="J290" s="1127"/>
      <c r="K290" s="1127"/>
      <c r="L290" s="1127"/>
      <c r="M290" s="1127"/>
    </row>
    <row r="291" spans="1:13" ht="23.1" customHeight="1" x14ac:dyDescent="0.4">
      <c r="A291" s="1127"/>
      <c r="B291" s="1127"/>
      <c r="C291" s="1127"/>
      <c r="D291" s="1127"/>
      <c r="E291" s="1127"/>
      <c r="F291" s="1127"/>
      <c r="G291" s="1127"/>
      <c r="H291" s="1127"/>
      <c r="I291" s="1127"/>
      <c r="J291" s="1127"/>
      <c r="K291" s="1127"/>
      <c r="L291" s="1127"/>
      <c r="M291" s="1127"/>
    </row>
    <row r="292" spans="1:13" ht="23.1" customHeight="1" x14ac:dyDescent="0.4">
      <c r="A292" s="1127"/>
      <c r="B292" s="1127"/>
      <c r="C292" s="1127"/>
      <c r="D292" s="1127"/>
      <c r="E292" s="1127"/>
      <c r="F292" s="1127"/>
      <c r="G292" s="1127"/>
      <c r="H292" s="1127"/>
      <c r="I292" s="1127"/>
      <c r="J292" s="1127"/>
      <c r="K292" s="1127"/>
      <c r="L292" s="1127"/>
      <c r="M292" s="1127"/>
    </row>
    <row r="293" spans="1:13" ht="23.1" customHeight="1" x14ac:dyDescent="0.4">
      <c r="A293" s="1127"/>
      <c r="B293" s="1127"/>
      <c r="C293" s="1127"/>
      <c r="D293" s="1127"/>
      <c r="E293" s="1127"/>
      <c r="F293" s="1127"/>
      <c r="G293" s="1127"/>
      <c r="H293" s="1127"/>
      <c r="I293" s="1127"/>
      <c r="J293" s="1127"/>
      <c r="K293" s="1127"/>
      <c r="L293" s="1127"/>
      <c r="M293" s="1127"/>
    </row>
    <row r="294" spans="1:13" ht="23.1" customHeight="1" x14ac:dyDescent="0.4">
      <c r="A294" s="1127"/>
      <c r="B294" s="1127"/>
      <c r="C294" s="1127"/>
      <c r="D294" s="1127"/>
      <c r="E294" s="1127"/>
      <c r="F294" s="1127"/>
      <c r="G294" s="1127"/>
      <c r="H294" s="1127"/>
      <c r="I294" s="1127"/>
      <c r="J294" s="1127"/>
      <c r="K294" s="1127"/>
      <c r="L294" s="1127"/>
      <c r="M294" s="1127"/>
    </row>
    <row r="295" spans="1:13" ht="23.1" customHeight="1" x14ac:dyDescent="0.4">
      <c r="A295" s="1127"/>
      <c r="B295" s="1127"/>
      <c r="C295" s="1127"/>
      <c r="D295" s="1127"/>
      <c r="E295" s="1127"/>
      <c r="F295" s="1127"/>
      <c r="G295" s="1127"/>
      <c r="H295" s="1127"/>
      <c r="I295" s="1127"/>
      <c r="J295" s="1127"/>
      <c r="K295" s="1127"/>
      <c r="L295" s="1127"/>
      <c r="M295" s="1127"/>
    </row>
    <row r="296" spans="1:13" ht="23.1" customHeight="1" x14ac:dyDescent="0.4">
      <c r="A296" s="1127"/>
      <c r="B296" s="1127"/>
      <c r="C296" s="1127"/>
      <c r="D296" s="1127"/>
      <c r="E296" s="1127"/>
      <c r="F296" s="1127"/>
      <c r="G296" s="1127"/>
      <c r="H296" s="1127"/>
      <c r="I296" s="1127"/>
      <c r="J296" s="1127"/>
      <c r="K296" s="1127"/>
      <c r="L296" s="1127"/>
      <c r="M296" s="1127"/>
    </row>
    <row r="297" spans="1:13" ht="23.1" customHeight="1" x14ac:dyDescent="0.4">
      <c r="A297" s="1127"/>
      <c r="B297" s="1127"/>
      <c r="C297" s="1127"/>
      <c r="D297" s="1127"/>
      <c r="E297" s="1127"/>
      <c r="F297" s="1127"/>
      <c r="G297" s="1127"/>
      <c r="H297" s="1127"/>
      <c r="I297" s="1127"/>
      <c r="J297" s="1127"/>
      <c r="K297" s="1127"/>
      <c r="L297" s="1127"/>
      <c r="M297" s="1127"/>
    </row>
    <row r="298" spans="1:13" ht="23.1" customHeight="1" x14ac:dyDescent="0.4">
      <c r="A298" s="1127"/>
      <c r="B298" s="1127"/>
      <c r="C298" s="1127"/>
      <c r="D298" s="1127"/>
      <c r="E298" s="1127"/>
      <c r="F298" s="1127"/>
      <c r="G298" s="1127"/>
      <c r="H298" s="1127"/>
      <c r="I298" s="1127"/>
      <c r="J298" s="1127"/>
      <c r="K298" s="1127"/>
      <c r="L298" s="1127"/>
      <c r="M298" s="1127"/>
    </row>
    <row r="299" spans="1:13" ht="23.1" customHeight="1" x14ac:dyDescent="0.4">
      <c r="A299" s="1127"/>
      <c r="B299" s="1127"/>
      <c r="C299" s="1127"/>
      <c r="D299" s="1127"/>
      <c r="E299" s="1127"/>
      <c r="F299" s="1127"/>
      <c r="G299" s="1127"/>
      <c r="H299" s="1127"/>
      <c r="I299" s="1127"/>
      <c r="J299" s="1127"/>
      <c r="K299" s="1127"/>
      <c r="L299" s="1127"/>
      <c r="M299" s="1127"/>
    </row>
    <row r="300" spans="1:13" ht="23.1" customHeight="1" x14ac:dyDescent="0.4">
      <c r="A300" s="1127"/>
      <c r="B300" s="1127"/>
      <c r="C300" s="1127"/>
      <c r="D300" s="1127"/>
      <c r="E300" s="1127"/>
      <c r="F300" s="1127"/>
      <c r="G300" s="1127"/>
      <c r="H300" s="1127"/>
      <c r="I300" s="1127"/>
      <c r="J300" s="1127"/>
      <c r="K300" s="1127"/>
      <c r="L300" s="1127"/>
      <c r="M300" s="1127"/>
    </row>
    <row r="301" spans="1:13" ht="23.1" customHeight="1" x14ac:dyDescent="0.4">
      <c r="A301" s="1127"/>
      <c r="B301" s="1127"/>
      <c r="C301" s="1127"/>
      <c r="D301" s="1127"/>
      <c r="E301" s="1127"/>
      <c r="F301" s="1127"/>
      <c r="G301" s="1127"/>
      <c r="H301" s="1127"/>
      <c r="I301" s="1127"/>
      <c r="J301" s="1127"/>
      <c r="K301" s="1127"/>
      <c r="L301" s="1127"/>
      <c r="M301" s="1127"/>
    </row>
    <row r="302" spans="1:13" ht="23.1" customHeight="1" x14ac:dyDescent="0.4">
      <c r="A302" s="1127"/>
      <c r="B302" s="1127"/>
      <c r="C302" s="1127"/>
      <c r="D302" s="1127"/>
      <c r="E302" s="1127"/>
      <c r="F302" s="1127"/>
      <c r="G302" s="1127"/>
      <c r="H302" s="1127"/>
      <c r="I302" s="1127"/>
      <c r="J302" s="1127"/>
      <c r="K302" s="1127"/>
      <c r="L302" s="1127"/>
      <c r="M302" s="1127"/>
    </row>
    <row r="303" spans="1:13" ht="23.1" customHeight="1" x14ac:dyDescent="0.4">
      <c r="A303" s="1127"/>
      <c r="B303" s="1127"/>
      <c r="C303" s="1127"/>
      <c r="D303" s="1127"/>
      <c r="E303" s="1127"/>
      <c r="F303" s="1127"/>
      <c r="G303" s="1127"/>
      <c r="H303" s="1127"/>
      <c r="I303" s="1127"/>
      <c r="J303" s="1127"/>
      <c r="K303" s="1127"/>
      <c r="L303" s="1127"/>
      <c r="M303" s="1127"/>
    </row>
    <row r="304" spans="1:13" ht="23.1" customHeight="1" x14ac:dyDescent="0.4">
      <c r="A304" s="1127"/>
      <c r="B304" s="1127"/>
      <c r="C304" s="1127"/>
      <c r="D304" s="1127"/>
      <c r="E304" s="1127"/>
      <c r="F304" s="1127"/>
      <c r="G304" s="1127"/>
      <c r="H304" s="1127"/>
      <c r="I304" s="1127"/>
      <c r="J304" s="1127"/>
      <c r="K304" s="1127"/>
      <c r="L304" s="1127"/>
      <c r="M304" s="1127"/>
    </row>
    <row r="305" spans="1:13" ht="23.1" customHeight="1" x14ac:dyDescent="0.4">
      <c r="A305" s="1127"/>
      <c r="B305" s="1127"/>
      <c r="C305" s="1127"/>
      <c r="D305" s="1127"/>
      <c r="E305" s="1127"/>
      <c r="F305" s="1127"/>
      <c r="G305" s="1127"/>
      <c r="H305" s="1127"/>
      <c r="I305" s="1127"/>
      <c r="J305" s="1127"/>
      <c r="K305" s="1127"/>
      <c r="L305" s="1127"/>
      <c r="M305" s="1127"/>
    </row>
    <row r="306" spans="1:13" ht="23.1" customHeight="1" x14ac:dyDescent="0.4">
      <c r="A306" s="1127"/>
      <c r="B306" s="1127"/>
      <c r="C306" s="1127"/>
      <c r="D306" s="1127"/>
      <c r="E306" s="1127"/>
      <c r="F306" s="1127"/>
      <c r="G306" s="1127"/>
      <c r="H306" s="1127"/>
      <c r="I306" s="1127"/>
      <c r="J306" s="1127"/>
      <c r="K306" s="1127"/>
      <c r="L306" s="1127"/>
      <c r="M306" s="1127"/>
    </row>
    <row r="307" spans="1:13" ht="23.1" customHeight="1" x14ac:dyDescent="0.4">
      <c r="A307" s="1127"/>
      <c r="B307" s="1127"/>
      <c r="C307" s="1127"/>
      <c r="D307" s="1127"/>
      <c r="E307" s="1127"/>
      <c r="F307" s="1127"/>
      <c r="G307" s="1127"/>
      <c r="H307" s="1127"/>
      <c r="I307" s="1127"/>
      <c r="J307" s="1127"/>
      <c r="K307" s="1127"/>
      <c r="L307" s="1127"/>
      <c r="M307" s="1127"/>
    </row>
    <row r="308" spans="1:13" ht="23.1" customHeight="1" x14ac:dyDescent="0.4">
      <c r="A308" s="1127"/>
      <c r="B308" s="1127"/>
      <c r="C308" s="1127"/>
      <c r="D308" s="1127"/>
      <c r="E308" s="1127"/>
      <c r="F308" s="1127"/>
      <c r="G308" s="1127"/>
      <c r="H308" s="1127"/>
      <c r="I308" s="1127"/>
      <c r="J308" s="1127"/>
      <c r="K308" s="1127"/>
      <c r="L308" s="1127"/>
      <c r="M308" s="1127"/>
    </row>
    <row r="309" spans="1:13" ht="23.1" customHeight="1" x14ac:dyDescent="0.4">
      <c r="A309" s="1127"/>
      <c r="B309" s="1127"/>
      <c r="C309" s="1127"/>
      <c r="D309" s="1127"/>
      <c r="E309" s="1127"/>
      <c r="F309" s="1127"/>
      <c r="G309" s="1127"/>
      <c r="H309" s="1127"/>
      <c r="I309" s="1127"/>
      <c r="J309" s="1127"/>
      <c r="K309" s="1127"/>
      <c r="L309" s="1127"/>
      <c r="M309" s="1127"/>
    </row>
    <row r="310" spans="1:13" ht="23.1" customHeight="1" x14ac:dyDescent="0.4">
      <c r="A310" s="1127"/>
      <c r="B310" s="1127"/>
      <c r="C310" s="1127"/>
      <c r="D310" s="1127"/>
      <c r="E310" s="1127"/>
      <c r="F310" s="1127"/>
      <c r="G310" s="1127"/>
      <c r="H310" s="1127"/>
      <c r="I310" s="1127"/>
      <c r="J310" s="1127"/>
      <c r="K310" s="1127"/>
      <c r="L310" s="1127"/>
      <c r="M310" s="1127"/>
    </row>
    <row r="311" spans="1:13" ht="23.1" customHeight="1" x14ac:dyDescent="0.4">
      <c r="A311" s="1127"/>
      <c r="B311" s="1127"/>
      <c r="C311" s="1127"/>
      <c r="D311" s="1127"/>
      <c r="E311" s="1127"/>
      <c r="F311" s="1127"/>
      <c r="G311" s="1127"/>
      <c r="H311" s="1127"/>
      <c r="I311" s="1127"/>
      <c r="J311" s="1127"/>
      <c r="K311" s="1127"/>
      <c r="L311" s="1127"/>
      <c r="M311" s="1127"/>
    </row>
    <row r="312" spans="1:13" ht="23.1" customHeight="1" x14ac:dyDescent="0.4">
      <c r="A312" s="1127"/>
      <c r="B312" s="1127"/>
      <c r="C312" s="1127"/>
      <c r="D312" s="1127"/>
      <c r="E312" s="1127"/>
      <c r="F312" s="1127"/>
      <c r="G312" s="1127"/>
      <c r="H312" s="1127"/>
      <c r="I312" s="1127"/>
      <c r="J312" s="1127"/>
      <c r="K312" s="1127"/>
      <c r="L312" s="1127"/>
      <c r="M312" s="1127"/>
    </row>
    <row r="313" spans="1:13" ht="23.1" customHeight="1" x14ac:dyDescent="0.4">
      <c r="A313" s="1127"/>
      <c r="B313" s="1127"/>
      <c r="C313" s="1127"/>
      <c r="D313" s="1127"/>
      <c r="E313" s="1127"/>
      <c r="F313" s="1127"/>
      <c r="G313" s="1127"/>
      <c r="H313" s="1127"/>
      <c r="I313" s="1127"/>
      <c r="J313" s="1127"/>
      <c r="K313" s="1127"/>
      <c r="L313" s="1127"/>
      <c r="M313" s="1127"/>
    </row>
    <row r="314" spans="1:13" ht="23.1" customHeight="1" x14ac:dyDescent="0.4">
      <c r="A314" s="1127"/>
      <c r="B314" s="1127"/>
      <c r="C314" s="1127"/>
      <c r="D314" s="1127"/>
      <c r="E314" s="1127"/>
      <c r="F314" s="1127"/>
      <c r="G314" s="1127"/>
      <c r="H314" s="1127"/>
      <c r="I314" s="1127"/>
      <c r="J314" s="1127"/>
      <c r="K314" s="1127"/>
      <c r="L314" s="1127"/>
      <c r="M314" s="1127"/>
    </row>
    <row r="315" spans="1:13" ht="23.1" customHeight="1" x14ac:dyDescent="0.4">
      <c r="A315" s="1127"/>
      <c r="B315" s="1127"/>
      <c r="C315" s="1127"/>
      <c r="D315" s="1127"/>
      <c r="E315" s="1127"/>
      <c r="F315" s="1127"/>
      <c r="G315" s="1127"/>
      <c r="H315" s="1127"/>
      <c r="I315" s="1127"/>
      <c r="J315" s="1127"/>
      <c r="K315" s="1127"/>
      <c r="L315" s="1127"/>
      <c r="M315" s="1127"/>
    </row>
    <row r="316" spans="1:13" ht="23.1" customHeight="1" x14ac:dyDescent="0.4">
      <c r="A316" s="1127"/>
      <c r="B316" s="1127"/>
      <c r="C316" s="1127"/>
      <c r="D316" s="1127"/>
      <c r="E316" s="1127"/>
      <c r="F316" s="1127"/>
      <c r="G316" s="1127"/>
      <c r="H316" s="1127"/>
      <c r="I316" s="1127"/>
      <c r="J316" s="1127"/>
      <c r="K316" s="1127"/>
      <c r="L316" s="1127"/>
      <c r="M316" s="1127"/>
    </row>
    <row r="317" spans="1:13" ht="23.1" customHeight="1" x14ac:dyDescent="0.4">
      <c r="A317" s="1127"/>
      <c r="B317" s="1127"/>
      <c r="C317" s="1127"/>
      <c r="D317" s="1127"/>
      <c r="E317" s="1127"/>
      <c r="F317" s="1127"/>
      <c r="G317" s="1127"/>
      <c r="H317" s="1127"/>
      <c r="I317" s="1127"/>
      <c r="J317" s="1127"/>
      <c r="K317" s="1127"/>
      <c r="L317" s="1127"/>
      <c r="M317" s="1127"/>
    </row>
    <row r="318" spans="1:13" ht="23.1" customHeight="1" x14ac:dyDescent="0.4">
      <c r="A318" s="1127"/>
      <c r="B318" s="1127"/>
      <c r="C318" s="1127"/>
      <c r="D318" s="1127"/>
      <c r="E318" s="1127"/>
      <c r="F318" s="1127"/>
      <c r="G318" s="1127"/>
      <c r="H318" s="1127"/>
      <c r="I318" s="1127"/>
      <c r="J318" s="1127"/>
      <c r="K318" s="1127"/>
      <c r="L318" s="1127"/>
      <c r="M318" s="1127"/>
    </row>
    <row r="319" spans="1:13" ht="23.1" customHeight="1" x14ac:dyDescent="0.4">
      <c r="A319" s="1127"/>
      <c r="B319" s="1127"/>
      <c r="C319" s="1127"/>
      <c r="D319" s="1127"/>
      <c r="E319" s="1127"/>
      <c r="F319" s="1127"/>
      <c r="G319" s="1127"/>
      <c r="H319" s="1127"/>
      <c r="I319" s="1127"/>
      <c r="J319" s="1127"/>
      <c r="K319" s="1127"/>
      <c r="L319" s="1127"/>
      <c r="M319" s="1127"/>
    </row>
    <row r="320" spans="1:13" ht="23.1" customHeight="1" x14ac:dyDescent="0.4">
      <c r="A320" s="1127"/>
      <c r="B320" s="1127"/>
      <c r="C320" s="1127"/>
      <c r="D320" s="1127"/>
      <c r="E320" s="1127"/>
      <c r="F320" s="1127"/>
      <c r="G320" s="1127"/>
      <c r="H320" s="1127"/>
      <c r="I320" s="1127"/>
      <c r="J320" s="1127"/>
      <c r="K320" s="1127"/>
      <c r="L320" s="1127"/>
      <c r="M320" s="1127"/>
    </row>
    <row r="321" spans="1:13" ht="23.1" customHeight="1" x14ac:dyDescent="0.4">
      <c r="A321" s="1127"/>
      <c r="B321" s="1127"/>
      <c r="C321" s="1127"/>
      <c r="D321" s="1127"/>
      <c r="E321" s="1127"/>
      <c r="F321" s="1127"/>
      <c r="G321" s="1127"/>
      <c r="H321" s="1127"/>
      <c r="I321" s="1127"/>
      <c r="J321" s="1127"/>
      <c r="K321" s="1127"/>
      <c r="L321" s="1127"/>
      <c r="M321" s="1127"/>
    </row>
    <row r="322" spans="1:13" ht="23.1" customHeight="1" x14ac:dyDescent="0.4">
      <c r="A322" s="1127"/>
      <c r="B322" s="1127"/>
      <c r="C322" s="1127"/>
      <c r="D322" s="1127"/>
      <c r="E322" s="1127"/>
      <c r="F322" s="1127"/>
      <c r="G322" s="1127"/>
      <c r="H322" s="1127"/>
      <c r="I322" s="1127"/>
      <c r="J322" s="1127"/>
      <c r="K322" s="1127"/>
      <c r="L322" s="1127"/>
      <c r="M322" s="1127"/>
    </row>
    <row r="323" spans="1:13" ht="23.1" customHeight="1" x14ac:dyDescent="0.4">
      <c r="A323" s="1127"/>
      <c r="B323" s="1127"/>
      <c r="C323" s="1127"/>
      <c r="D323" s="1127"/>
      <c r="E323" s="1127"/>
      <c r="F323" s="1127"/>
      <c r="G323" s="1127"/>
      <c r="H323" s="1127"/>
      <c r="I323" s="1127"/>
      <c r="J323" s="1127"/>
      <c r="K323" s="1127"/>
      <c r="L323" s="1127"/>
      <c r="M323" s="1127"/>
    </row>
    <row r="324" spans="1:13" ht="23.1" customHeight="1" x14ac:dyDescent="0.4">
      <c r="A324" s="1127"/>
      <c r="B324" s="1127"/>
      <c r="C324" s="1127"/>
      <c r="D324" s="1127"/>
      <c r="E324" s="1127"/>
      <c r="F324" s="1127"/>
      <c r="G324" s="1127"/>
      <c r="H324" s="1127"/>
      <c r="I324" s="1127"/>
      <c r="J324" s="1127"/>
      <c r="K324" s="1127"/>
      <c r="L324" s="1127"/>
      <c r="M324" s="1127"/>
    </row>
    <row r="325" spans="1:13" ht="23.1" customHeight="1" x14ac:dyDescent="0.4">
      <c r="A325" s="1127"/>
      <c r="B325" s="1127"/>
      <c r="C325" s="1127"/>
      <c r="D325" s="1127"/>
      <c r="E325" s="1127"/>
      <c r="F325" s="1127"/>
      <c r="G325" s="1127"/>
      <c r="H325" s="1127"/>
      <c r="I325" s="1127"/>
      <c r="J325" s="1127"/>
      <c r="K325" s="1127"/>
      <c r="L325" s="1127"/>
      <c r="M325" s="1127"/>
    </row>
    <row r="326" spans="1:13" ht="23.1" customHeight="1" x14ac:dyDescent="0.4">
      <c r="A326" s="1127"/>
      <c r="B326" s="1127"/>
      <c r="C326" s="1127"/>
      <c r="D326" s="1127"/>
      <c r="E326" s="1127"/>
      <c r="F326" s="1127"/>
      <c r="G326" s="1127"/>
      <c r="H326" s="1127"/>
      <c r="I326" s="1127"/>
      <c r="J326" s="1127"/>
      <c r="K326" s="1127"/>
      <c r="L326" s="1127"/>
      <c r="M326" s="1127"/>
    </row>
    <row r="327" spans="1:13" ht="23.1" customHeight="1" x14ac:dyDescent="0.4">
      <c r="A327" s="1127"/>
      <c r="B327" s="1127"/>
      <c r="C327" s="1127"/>
      <c r="D327" s="1127"/>
      <c r="E327" s="1127"/>
      <c r="F327" s="1127"/>
      <c r="G327" s="1127"/>
      <c r="H327" s="1127"/>
      <c r="I327" s="1127"/>
      <c r="J327" s="1127"/>
      <c r="K327" s="1127"/>
      <c r="L327" s="1127"/>
      <c r="M327" s="1127"/>
    </row>
    <row r="328" spans="1:13" ht="23.1" customHeight="1" x14ac:dyDescent="0.4">
      <c r="A328" s="1127"/>
      <c r="B328" s="1127"/>
      <c r="C328" s="1127"/>
      <c r="D328" s="1127"/>
      <c r="E328" s="1127"/>
      <c r="F328" s="1127"/>
      <c r="G328" s="1127"/>
      <c r="H328" s="1127"/>
      <c r="I328" s="1127"/>
      <c r="J328" s="1127"/>
      <c r="K328" s="1127"/>
      <c r="L328" s="1127"/>
      <c r="M328" s="1127"/>
    </row>
    <row r="329" spans="1:13" ht="23.1" customHeight="1" x14ac:dyDescent="0.4">
      <c r="A329" s="1127"/>
      <c r="B329" s="1127"/>
      <c r="C329" s="1127"/>
      <c r="D329" s="1127"/>
      <c r="E329" s="1127"/>
      <c r="F329" s="1127"/>
      <c r="G329" s="1127"/>
      <c r="H329" s="1127"/>
      <c r="I329" s="1127"/>
      <c r="J329" s="1127"/>
      <c r="K329" s="1127"/>
      <c r="L329" s="1127"/>
      <c r="M329" s="1127"/>
    </row>
    <row r="330" spans="1:13" ht="23.1" customHeight="1" x14ac:dyDescent="0.4">
      <c r="A330" s="1127"/>
      <c r="B330" s="1127"/>
      <c r="C330" s="1127"/>
      <c r="D330" s="1127"/>
      <c r="E330" s="1127"/>
      <c r="F330" s="1127"/>
      <c r="G330" s="1127"/>
      <c r="H330" s="1127"/>
      <c r="I330" s="1127"/>
      <c r="J330" s="1127"/>
      <c r="K330" s="1127"/>
      <c r="L330" s="1127"/>
      <c r="M330" s="1127"/>
    </row>
    <row r="331" spans="1:13" ht="23.1" customHeight="1" x14ac:dyDescent="0.4">
      <c r="A331" s="1127"/>
      <c r="B331" s="1127"/>
      <c r="C331" s="1127"/>
      <c r="D331" s="1127"/>
      <c r="E331" s="1127"/>
      <c r="F331" s="1127"/>
      <c r="G331" s="1127"/>
      <c r="H331" s="1127"/>
      <c r="I331" s="1127"/>
      <c r="J331" s="1127"/>
      <c r="K331" s="1127"/>
      <c r="L331" s="1127"/>
      <c r="M331" s="1127"/>
    </row>
    <row r="332" spans="1:13" ht="23.1" customHeight="1" x14ac:dyDescent="0.4">
      <c r="A332" s="1127"/>
      <c r="B332" s="1127"/>
      <c r="C332" s="1127"/>
      <c r="D332" s="1127"/>
      <c r="E332" s="1127"/>
      <c r="F332" s="1127"/>
      <c r="G332" s="1127"/>
      <c r="H332" s="1127"/>
      <c r="I332" s="1127"/>
      <c r="J332" s="1127"/>
      <c r="K332" s="1127"/>
      <c r="L332" s="1127"/>
      <c r="M332" s="1127"/>
    </row>
    <row r="333" spans="1:13" ht="23.1" customHeight="1" x14ac:dyDescent="0.4">
      <c r="A333" s="1127"/>
      <c r="B333" s="1127"/>
      <c r="C333" s="1127"/>
      <c r="D333" s="1127"/>
      <c r="E333" s="1127"/>
      <c r="F333" s="1127"/>
      <c r="G333" s="1127"/>
      <c r="H333" s="1127"/>
      <c r="I333" s="1127"/>
      <c r="J333" s="1127"/>
      <c r="K333" s="1127"/>
      <c r="L333" s="1127"/>
      <c r="M333" s="1127"/>
    </row>
    <row r="334" spans="1:13" ht="23.1" customHeight="1" x14ac:dyDescent="0.4">
      <c r="A334" s="1127"/>
      <c r="B334" s="1127"/>
      <c r="C334" s="1127"/>
      <c r="D334" s="1127"/>
      <c r="E334" s="1127"/>
      <c r="F334" s="1127"/>
      <c r="G334" s="1127"/>
      <c r="H334" s="1127"/>
      <c r="I334" s="1127"/>
      <c r="J334" s="1127"/>
      <c r="K334" s="1127"/>
      <c r="L334" s="1127"/>
      <c r="M334" s="1127"/>
    </row>
    <row r="335" spans="1:13" ht="23.1" customHeight="1" x14ac:dyDescent="0.4">
      <c r="A335" s="1127"/>
      <c r="B335" s="1127"/>
      <c r="C335" s="1127"/>
      <c r="D335" s="1127"/>
      <c r="E335" s="1127"/>
      <c r="F335" s="1127"/>
      <c r="G335" s="1127"/>
      <c r="H335" s="1127"/>
      <c r="I335" s="1127"/>
      <c r="J335" s="1127"/>
      <c r="K335" s="1127"/>
      <c r="L335" s="1127"/>
      <c r="M335" s="1127"/>
    </row>
    <row r="336" spans="1:13" ht="23.1" customHeight="1" x14ac:dyDescent="0.4">
      <c r="A336" s="1127"/>
      <c r="B336" s="1127"/>
      <c r="C336" s="1127"/>
      <c r="D336" s="1127"/>
      <c r="E336" s="1127"/>
      <c r="F336" s="1127"/>
      <c r="G336" s="1127"/>
      <c r="H336" s="1127"/>
      <c r="I336" s="1127"/>
      <c r="J336" s="1127"/>
      <c r="K336" s="1127"/>
      <c r="L336" s="1127"/>
      <c r="M336" s="1127"/>
    </row>
    <row r="337" spans="1:13" ht="23.1" customHeight="1" x14ac:dyDescent="0.4">
      <c r="A337" s="1127"/>
      <c r="B337" s="1127"/>
      <c r="C337" s="1127"/>
      <c r="D337" s="1127"/>
      <c r="E337" s="1127"/>
      <c r="F337" s="1127"/>
      <c r="G337" s="1127"/>
      <c r="H337" s="1127"/>
      <c r="I337" s="1127"/>
      <c r="J337" s="1127"/>
      <c r="K337" s="1127"/>
      <c r="L337" s="1127"/>
      <c r="M337" s="1127"/>
    </row>
    <row r="338" spans="1:13" ht="23.1" customHeight="1" x14ac:dyDescent="0.4">
      <c r="A338" s="1127"/>
      <c r="B338" s="1127"/>
      <c r="C338" s="1127"/>
      <c r="D338" s="1127"/>
      <c r="E338" s="1127"/>
      <c r="F338" s="1127"/>
      <c r="G338" s="1127"/>
      <c r="H338" s="1127"/>
      <c r="I338" s="1127"/>
      <c r="J338" s="1127"/>
      <c r="K338" s="1127"/>
      <c r="L338" s="1127"/>
      <c r="M338" s="1127"/>
    </row>
    <row r="339" spans="1:13" ht="23.1" customHeight="1" x14ac:dyDescent="0.4">
      <c r="A339" s="1127"/>
      <c r="B339" s="1127"/>
      <c r="C339" s="1127"/>
      <c r="D339" s="1127"/>
      <c r="E339" s="1127"/>
      <c r="F339" s="1127"/>
      <c r="G339" s="1127"/>
      <c r="H339" s="1127"/>
      <c r="I339" s="1127"/>
      <c r="J339" s="1127"/>
      <c r="K339" s="1127"/>
      <c r="L339" s="1127"/>
      <c r="M339" s="1127"/>
    </row>
    <row r="340" spans="1:13" ht="23.1" customHeight="1" x14ac:dyDescent="0.4">
      <c r="A340" s="1127"/>
      <c r="B340" s="1127"/>
      <c r="C340" s="1127"/>
      <c r="D340" s="1127"/>
      <c r="E340" s="1127"/>
      <c r="F340" s="1127"/>
      <c r="G340" s="1127"/>
      <c r="H340" s="1127"/>
      <c r="I340" s="1127"/>
      <c r="J340" s="1127"/>
      <c r="K340" s="1127"/>
      <c r="L340" s="1127"/>
      <c r="M340" s="1127"/>
    </row>
    <row r="341" spans="1:13" ht="23.1" customHeight="1" x14ac:dyDescent="0.4">
      <c r="A341" s="1127"/>
      <c r="B341" s="1127"/>
      <c r="C341" s="1127"/>
      <c r="D341" s="1127"/>
      <c r="E341" s="1127"/>
      <c r="F341" s="1127"/>
      <c r="G341" s="1127"/>
      <c r="H341" s="1127"/>
      <c r="I341" s="1127"/>
      <c r="J341" s="1127"/>
      <c r="K341" s="1127"/>
      <c r="L341" s="1127"/>
      <c r="M341" s="1127"/>
    </row>
    <row r="342" spans="1:13" ht="23.1" customHeight="1" x14ac:dyDescent="0.4">
      <c r="A342" s="1127"/>
      <c r="B342" s="1127"/>
      <c r="C342" s="1127"/>
      <c r="D342" s="1127"/>
      <c r="E342" s="1127"/>
      <c r="F342" s="1127"/>
      <c r="G342" s="1127"/>
      <c r="H342" s="1127"/>
      <c r="I342" s="1127"/>
      <c r="J342" s="1127"/>
      <c r="K342" s="1127"/>
      <c r="L342" s="1127"/>
      <c r="M342" s="1127"/>
    </row>
    <row r="343" spans="1:13" ht="23.1" customHeight="1" x14ac:dyDescent="0.4">
      <c r="A343" s="1127"/>
      <c r="B343" s="1127"/>
      <c r="C343" s="1127"/>
      <c r="D343" s="1127"/>
      <c r="E343" s="1127"/>
      <c r="F343" s="1127"/>
      <c r="G343" s="1127"/>
      <c r="H343" s="1127"/>
      <c r="I343" s="1127"/>
      <c r="J343" s="1127"/>
      <c r="K343" s="1127"/>
      <c r="L343" s="1127"/>
      <c r="M343" s="1127"/>
    </row>
    <row r="344" spans="1:13" ht="23.1" customHeight="1" x14ac:dyDescent="0.4">
      <c r="A344" s="1127"/>
      <c r="B344" s="1127"/>
      <c r="C344" s="1127"/>
      <c r="D344" s="1127"/>
      <c r="E344" s="1127"/>
      <c r="F344" s="1127"/>
      <c r="G344" s="1127"/>
      <c r="H344" s="1127"/>
      <c r="I344" s="1127"/>
      <c r="J344" s="1127"/>
      <c r="K344" s="1127"/>
      <c r="L344" s="1127"/>
      <c r="M344" s="1127"/>
    </row>
    <row r="345" spans="1:13" ht="23.1" customHeight="1" x14ac:dyDescent="0.4">
      <c r="A345" s="1127"/>
      <c r="B345" s="1127"/>
      <c r="C345" s="1127"/>
      <c r="D345" s="1127"/>
      <c r="E345" s="1127"/>
      <c r="F345" s="1127"/>
      <c r="G345" s="1127"/>
      <c r="H345" s="1127"/>
      <c r="I345" s="1127"/>
      <c r="J345" s="1127"/>
      <c r="K345" s="1127"/>
      <c r="L345" s="1127"/>
      <c r="M345" s="1127"/>
    </row>
    <row r="346" spans="1:13" ht="23.1" customHeight="1" x14ac:dyDescent="0.4">
      <c r="A346" s="1127"/>
      <c r="B346" s="1127"/>
      <c r="C346" s="1127"/>
      <c r="D346" s="1127"/>
      <c r="E346" s="1127"/>
      <c r="F346" s="1127"/>
      <c r="G346" s="1127"/>
      <c r="H346" s="1127"/>
      <c r="I346" s="1127"/>
      <c r="J346" s="1127"/>
      <c r="K346" s="1127"/>
      <c r="L346" s="1127"/>
      <c r="M346" s="1127"/>
    </row>
    <row r="347" spans="1:13" ht="23.1" customHeight="1" x14ac:dyDescent="0.4">
      <c r="A347" s="1127"/>
      <c r="B347" s="1127"/>
      <c r="C347" s="1127"/>
      <c r="D347" s="1127"/>
      <c r="E347" s="1127"/>
      <c r="F347" s="1127"/>
      <c r="G347" s="1127"/>
      <c r="H347" s="1127"/>
      <c r="I347" s="1127"/>
      <c r="J347" s="1127"/>
      <c r="K347" s="1127"/>
      <c r="L347" s="1127"/>
      <c r="M347" s="1127"/>
    </row>
    <row r="348" spans="1:13" ht="23.1" customHeight="1" x14ac:dyDescent="0.4">
      <c r="A348" s="1127"/>
      <c r="B348" s="1127"/>
      <c r="C348" s="1127"/>
      <c r="D348" s="1127"/>
      <c r="E348" s="1127"/>
      <c r="F348" s="1127"/>
      <c r="G348" s="1127"/>
      <c r="H348" s="1127"/>
      <c r="I348" s="1127"/>
      <c r="J348" s="1127"/>
      <c r="K348" s="1127"/>
      <c r="L348" s="1127"/>
      <c r="M348" s="1127"/>
    </row>
    <row r="349" spans="1:13" ht="23.1" customHeight="1" x14ac:dyDescent="0.4">
      <c r="A349" s="1127"/>
      <c r="B349" s="1127"/>
      <c r="C349" s="1127"/>
      <c r="D349" s="1127"/>
      <c r="E349" s="1127"/>
      <c r="F349" s="1127"/>
      <c r="G349" s="1127"/>
      <c r="H349" s="1127"/>
      <c r="I349" s="1127"/>
      <c r="J349" s="1127"/>
      <c r="K349" s="1127"/>
      <c r="L349" s="1127"/>
      <c r="M349" s="1127"/>
    </row>
    <row r="350" spans="1:13" ht="23.1" customHeight="1" x14ac:dyDescent="0.4">
      <c r="A350" s="1127"/>
      <c r="B350" s="1127"/>
      <c r="C350" s="1127"/>
      <c r="D350" s="1127"/>
      <c r="E350" s="1127"/>
      <c r="F350" s="1127"/>
      <c r="G350" s="1127"/>
      <c r="H350" s="1127"/>
      <c r="I350" s="1127"/>
      <c r="J350" s="1127"/>
      <c r="K350" s="1127"/>
      <c r="L350" s="1127"/>
      <c r="M350" s="1127"/>
    </row>
    <row r="351" spans="1:13" ht="23.1" customHeight="1" x14ac:dyDescent="0.4">
      <c r="A351" s="1127"/>
      <c r="B351" s="1127"/>
      <c r="C351" s="1127"/>
      <c r="D351" s="1127"/>
      <c r="E351" s="1127"/>
      <c r="F351" s="1127"/>
      <c r="G351" s="1127"/>
      <c r="H351" s="1127"/>
      <c r="I351" s="1127"/>
      <c r="J351" s="1127"/>
      <c r="K351" s="1127"/>
      <c r="L351" s="1127"/>
      <c r="M351" s="1127"/>
    </row>
    <row r="352" spans="1:13" ht="23.1" customHeight="1" x14ac:dyDescent="0.4">
      <c r="A352" s="1127"/>
      <c r="B352" s="1127"/>
      <c r="C352" s="1127"/>
      <c r="D352" s="1127"/>
      <c r="E352" s="1127"/>
      <c r="F352" s="1127"/>
      <c r="G352" s="1127"/>
      <c r="H352" s="1127"/>
      <c r="I352" s="1127"/>
      <c r="J352" s="1127"/>
      <c r="K352" s="1127"/>
      <c r="L352" s="1127"/>
      <c r="M352" s="1127"/>
    </row>
    <row r="353" spans="1:13" ht="23.1" customHeight="1" x14ac:dyDescent="0.4">
      <c r="A353" s="1127"/>
      <c r="B353" s="1127"/>
      <c r="C353" s="1127"/>
      <c r="D353" s="1127"/>
      <c r="E353" s="1127"/>
      <c r="F353" s="1127"/>
      <c r="G353" s="1127"/>
      <c r="H353" s="1127"/>
      <c r="I353" s="1127"/>
      <c r="J353" s="1127"/>
      <c r="K353" s="1127"/>
      <c r="L353" s="1127"/>
      <c r="M353" s="1127"/>
    </row>
    <row r="354" spans="1:13" ht="23.1" customHeight="1" x14ac:dyDescent="0.4">
      <c r="A354" s="1127"/>
      <c r="B354" s="1127"/>
      <c r="C354" s="1127"/>
      <c r="D354" s="1127"/>
      <c r="E354" s="1127"/>
      <c r="F354" s="1127"/>
      <c r="G354" s="1127"/>
      <c r="H354" s="1127"/>
      <c r="I354" s="1127"/>
      <c r="J354" s="1127"/>
      <c r="K354" s="1127"/>
      <c r="L354" s="1127"/>
      <c r="M354" s="1127"/>
    </row>
    <row r="355" spans="1:13" ht="23.1" customHeight="1" x14ac:dyDescent="0.4">
      <c r="A355" s="1127"/>
      <c r="B355" s="1127"/>
      <c r="C355" s="1127"/>
      <c r="D355" s="1127"/>
      <c r="E355" s="1127"/>
      <c r="F355" s="1127"/>
      <c r="G355" s="1127"/>
      <c r="H355" s="1127"/>
      <c r="I355" s="1127"/>
      <c r="J355" s="1127"/>
      <c r="K355" s="1127"/>
      <c r="L355" s="1127"/>
      <c r="M355" s="1127"/>
    </row>
    <row r="356" spans="1:13" ht="23.1" customHeight="1" x14ac:dyDescent="0.4">
      <c r="A356" s="1127"/>
      <c r="B356" s="1127"/>
      <c r="C356" s="1127"/>
      <c r="D356" s="1127"/>
      <c r="E356" s="1127"/>
      <c r="F356" s="1127"/>
      <c r="G356" s="1127"/>
      <c r="H356" s="1127"/>
      <c r="I356" s="1127"/>
      <c r="J356" s="1127"/>
      <c r="K356" s="1127"/>
      <c r="L356" s="1127"/>
      <c r="M356" s="1127"/>
    </row>
    <row r="357" spans="1:13" ht="23.1" customHeight="1" x14ac:dyDescent="0.4">
      <c r="A357" s="1127"/>
      <c r="B357" s="1127"/>
      <c r="C357" s="1127"/>
      <c r="D357" s="1127"/>
      <c r="E357" s="1127"/>
      <c r="F357" s="1127"/>
      <c r="G357" s="1127"/>
      <c r="H357" s="1127"/>
      <c r="I357" s="1127"/>
      <c r="J357" s="1127"/>
      <c r="K357" s="1127"/>
      <c r="L357" s="1127"/>
      <c r="M357" s="1127"/>
    </row>
    <row r="358" spans="1:13" ht="23.1" customHeight="1" x14ac:dyDescent="0.4">
      <c r="A358" s="1127"/>
      <c r="B358" s="1127"/>
      <c r="C358" s="1127"/>
      <c r="D358" s="1127"/>
      <c r="E358" s="1127"/>
      <c r="F358" s="1127"/>
      <c r="G358" s="1127"/>
      <c r="H358" s="1127"/>
      <c r="I358" s="1127"/>
      <c r="J358" s="1127"/>
      <c r="K358" s="1127"/>
      <c r="L358" s="1127"/>
      <c r="M358" s="1127"/>
    </row>
    <row r="359" spans="1:13" ht="23.1" customHeight="1" x14ac:dyDescent="0.4">
      <c r="A359" s="1127"/>
      <c r="B359" s="1127"/>
      <c r="C359" s="1127"/>
      <c r="D359" s="1127"/>
      <c r="E359" s="1127"/>
      <c r="F359" s="1127"/>
      <c r="G359" s="1127"/>
      <c r="H359" s="1127"/>
      <c r="I359" s="1127"/>
      <c r="J359" s="1127"/>
      <c r="K359" s="1127"/>
      <c r="L359" s="1127"/>
      <c r="M359" s="1127"/>
    </row>
    <row r="360" spans="1:13" ht="23.1" customHeight="1" x14ac:dyDescent="0.4">
      <c r="A360" s="1127"/>
      <c r="B360" s="1127"/>
      <c r="C360" s="1127"/>
      <c r="D360" s="1127"/>
      <c r="E360" s="1127"/>
      <c r="F360" s="1127"/>
      <c r="G360" s="1127"/>
      <c r="H360" s="1127"/>
      <c r="I360" s="1127"/>
      <c r="J360" s="1127"/>
      <c r="K360" s="1127"/>
      <c r="L360" s="1127"/>
      <c r="M360" s="1127"/>
    </row>
    <row r="361" spans="1:13" ht="23.1" customHeight="1" x14ac:dyDescent="0.4">
      <c r="A361" s="1127"/>
      <c r="B361" s="1127"/>
      <c r="C361" s="1127"/>
      <c r="D361" s="1127"/>
      <c r="E361" s="1127"/>
      <c r="F361" s="1127"/>
      <c r="G361" s="1127"/>
      <c r="H361" s="1127"/>
      <c r="I361" s="1127"/>
      <c r="J361" s="1127"/>
      <c r="K361" s="1127"/>
      <c r="L361" s="1127"/>
      <c r="M361" s="1127"/>
    </row>
    <row r="362" spans="1:13" ht="23.1" customHeight="1" x14ac:dyDescent="0.4">
      <c r="A362" s="1127"/>
      <c r="B362" s="1127"/>
      <c r="C362" s="1127"/>
      <c r="D362" s="1127"/>
      <c r="E362" s="1127"/>
      <c r="F362" s="1127"/>
      <c r="G362" s="1127"/>
      <c r="H362" s="1127"/>
      <c r="I362" s="1127"/>
      <c r="J362" s="1127"/>
      <c r="K362" s="1127"/>
      <c r="L362" s="1127"/>
      <c r="M362" s="1127"/>
    </row>
    <row r="363" spans="1:13" ht="23.1" customHeight="1" x14ac:dyDescent="0.4">
      <c r="A363" s="1127"/>
      <c r="B363" s="1127"/>
      <c r="C363" s="1127"/>
      <c r="D363" s="1127"/>
      <c r="E363" s="1127"/>
      <c r="F363" s="1127"/>
      <c r="G363" s="1127"/>
      <c r="H363" s="1127"/>
      <c r="I363" s="1127"/>
      <c r="J363" s="1127"/>
      <c r="K363" s="1127"/>
      <c r="L363" s="1127"/>
      <c r="M363" s="1127"/>
    </row>
    <row r="364" spans="1:13" ht="23.1" customHeight="1" x14ac:dyDescent="0.4">
      <c r="A364" s="1127"/>
      <c r="B364" s="1127"/>
      <c r="C364" s="1127"/>
      <c r="D364" s="1127"/>
      <c r="E364" s="1127"/>
      <c r="F364" s="1127"/>
      <c r="G364" s="1127"/>
      <c r="H364" s="1127"/>
      <c r="I364" s="1127"/>
      <c r="J364" s="1127"/>
      <c r="K364" s="1127"/>
      <c r="L364" s="1127"/>
      <c r="M364" s="1127"/>
    </row>
    <row r="365" spans="1:13" ht="23.1" customHeight="1" x14ac:dyDescent="0.4">
      <c r="A365" s="1127"/>
      <c r="B365" s="1127"/>
      <c r="C365" s="1127"/>
      <c r="D365" s="1127"/>
      <c r="E365" s="1127"/>
      <c r="F365" s="1127"/>
      <c r="G365" s="1127"/>
      <c r="H365" s="1127"/>
      <c r="I365" s="1127"/>
      <c r="J365" s="1127"/>
      <c r="K365" s="1127"/>
      <c r="L365" s="1127"/>
      <c r="M365" s="1127"/>
    </row>
    <row r="366" spans="1:13" ht="23.1" customHeight="1" x14ac:dyDescent="0.4">
      <c r="A366" s="1127"/>
      <c r="B366" s="1127"/>
      <c r="C366" s="1127"/>
      <c r="D366" s="1127"/>
      <c r="E366" s="1127"/>
      <c r="F366" s="1127"/>
      <c r="G366" s="1127"/>
      <c r="H366" s="1127"/>
      <c r="I366" s="1127"/>
      <c r="J366" s="1127"/>
      <c r="K366" s="1127"/>
      <c r="L366" s="1127"/>
      <c r="M366" s="1127"/>
    </row>
    <row r="367" spans="1:13" ht="23.1" customHeight="1" x14ac:dyDescent="0.4">
      <c r="A367" s="1127"/>
      <c r="B367" s="1127"/>
      <c r="C367" s="1127"/>
      <c r="D367" s="1127"/>
      <c r="E367" s="1127"/>
      <c r="F367" s="1127"/>
      <c r="G367" s="1127"/>
      <c r="H367" s="1127"/>
      <c r="I367" s="1127"/>
      <c r="J367" s="1127"/>
      <c r="K367" s="1127"/>
      <c r="L367" s="1127"/>
      <c r="M367" s="1127"/>
    </row>
    <row r="368" spans="1:13" ht="23.1" customHeight="1" x14ac:dyDescent="0.4">
      <c r="A368" s="1127"/>
      <c r="B368" s="1127"/>
      <c r="C368" s="1127"/>
      <c r="D368" s="1127"/>
      <c r="E368" s="1127"/>
      <c r="F368" s="1127"/>
      <c r="G368" s="1127"/>
      <c r="H368" s="1127"/>
      <c r="I368" s="1127"/>
      <c r="J368" s="1127"/>
      <c r="K368" s="1127"/>
      <c r="L368" s="1127"/>
      <c r="M368" s="1127"/>
    </row>
    <row r="369" spans="1:13" ht="23.1" customHeight="1" x14ac:dyDescent="0.4">
      <c r="A369" s="1127"/>
      <c r="B369" s="1127"/>
      <c r="C369" s="1127"/>
      <c r="D369" s="1127"/>
      <c r="E369" s="1127"/>
      <c r="F369" s="1127"/>
      <c r="G369" s="1127"/>
      <c r="H369" s="1127"/>
      <c r="I369" s="1127"/>
      <c r="J369" s="1127"/>
      <c r="K369" s="1127"/>
      <c r="L369" s="1127"/>
      <c r="M369" s="1127"/>
    </row>
    <row r="370" spans="1:13" ht="23.1" customHeight="1" x14ac:dyDescent="0.4">
      <c r="A370" s="1127"/>
      <c r="B370" s="1127"/>
      <c r="C370" s="1127"/>
      <c r="D370" s="1127"/>
      <c r="E370" s="1127"/>
      <c r="F370" s="1127"/>
      <c r="G370" s="1127"/>
      <c r="H370" s="1127"/>
      <c r="I370" s="1127"/>
      <c r="J370" s="1127"/>
      <c r="K370" s="1127"/>
      <c r="L370" s="1127"/>
      <c r="M370" s="1127"/>
    </row>
    <row r="371" spans="1:13" ht="23.1" customHeight="1" x14ac:dyDescent="0.4">
      <c r="A371" s="1127"/>
      <c r="B371" s="1127"/>
      <c r="C371" s="1127"/>
      <c r="D371" s="1127"/>
      <c r="E371" s="1127"/>
      <c r="F371" s="1127"/>
      <c r="G371" s="1127"/>
      <c r="H371" s="1127"/>
      <c r="I371" s="1127"/>
      <c r="J371" s="1127"/>
      <c r="K371" s="1127"/>
      <c r="L371" s="1127"/>
      <c r="M371" s="1127"/>
    </row>
    <row r="372" spans="1:13" ht="23.1" customHeight="1" x14ac:dyDescent="0.4">
      <c r="A372" s="1127"/>
      <c r="B372" s="1127"/>
      <c r="C372" s="1127"/>
      <c r="D372" s="1127"/>
      <c r="E372" s="1127"/>
      <c r="F372" s="1127"/>
      <c r="G372" s="1127"/>
      <c r="H372" s="1127"/>
      <c r="I372" s="1127"/>
      <c r="J372" s="1127"/>
      <c r="K372" s="1127"/>
      <c r="L372" s="1127"/>
      <c r="M372" s="1127"/>
    </row>
    <row r="373" spans="1:13" ht="23.1" customHeight="1" x14ac:dyDescent="0.4">
      <c r="A373" s="1127"/>
      <c r="B373" s="1127"/>
      <c r="C373" s="1127"/>
      <c r="D373" s="1127"/>
      <c r="E373" s="1127"/>
      <c r="F373" s="1127"/>
      <c r="G373" s="1127"/>
      <c r="H373" s="1127"/>
      <c r="I373" s="1127"/>
      <c r="J373" s="1127"/>
      <c r="K373" s="1127"/>
      <c r="L373" s="1127"/>
      <c r="M373" s="1127"/>
    </row>
    <row r="374" spans="1:13" ht="23.1" customHeight="1" x14ac:dyDescent="0.4">
      <c r="A374" s="1127"/>
      <c r="B374" s="1127"/>
      <c r="C374" s="1127"/>
      <c r="D374" s="1127"/>
      <c r="E374" s="1127"/>
      <c r="F374" s="1127"/>
      <c r="G374" s="1127"/>
      <c r="H374" s="1127"/>
      <c r="I374" s="1127"/>
      <c r="J374" s="1127"/>
      <c r="K374" s="1127"/>
      <c r="L374" s="1127"/>
      <c r="M374" s="1127"/>
    </row>
    <row r="375" spans="1:13" ht="23.1" customHeight="1" x14ac:dyDescent="0.4">
      <c r="A375" s="1127"/>
      <c r="B375" s="1127"/>
      <c r="C375" s="1127"/>
      <c r="D375" s="1127"/>
      <c r="E375" s="1127"/>
      <c r="F375" s="1127"/>
      <c r="G375" s="1127"/>
      <c r="H375" s="1127"/>
      <c r="I375" s="1127"/>
      <c r="J375" s="1127"/>
      <c r="K375" s="1127"/>
      <c r="L375" s="1127"/>
      <c r="M375" s="1127"/>
    </row>
    <row r="376" spans="1:13" ht="23.1" customHeight="1" x14ac:dyDescent="0.4">
      <c r="A376" s="1127"/>
      <c r="B376" s="1127"/>
      <c r="C376" s="1127"/>
      <c r="D376" s="1127"/>
      <c r="E376" s="1127"/>
      <c r="F376" s="1127"/>
      <c r="G376" s="1127"/>
      <c r="H376" s="1127"/>
      <c r="I376" s="1127"/>
      <c r="J376" s="1127"/>
      <c r="K376" s="1127"/>
      <c r="L376" s="1127"/>
      <c r="M376" s="1127"/>
    </row>
    <row r="377" spans="1:13" ht="23.1" customHeight="1" x14ac:dyDescent="0.4">
      <c r="A377" s="1127"/>
      <c r="B377" s="1127"/>
      <c r="C377" s="1127"/>
      <c r="D377" s="1127"/>
      <c r="E377" s="1127"/>
      <c r="F377" s="1127"/>
      <c r="G377" s="1127"/>
      <c r="H377" s="1127"/>
      <c r="I377" s="1127"/>
      <c r="J377" s="1127"/>
      <c r="K377" s="1127"/>
      <c r="L377" s="1127"/>
      <c r="M377" s="1127"/>
    </row>
    <row r="378" spans="1:13" ht="23.1" customHeight="1" x14ac:dyDescent="0.4">
      <c r="A378" s="1127"/>
      <c r="B378" s="1127"/>
      <c r="C378" s="1127"/>
      <c r="D378" s="1127"/>
      <c r="E378" s="1127"/>
      <c r="F378" s="1127"/>
      <c r="G378" s="1127"/>
      <c r="H378" s="1127"/>
      <c r="I378" s="1127"/>
      <c r="J378" s="1127"/>
      <c r="K378" s="1127"/>
      <c r="L378" s="1127"/>
      <c r="M378" s="1127"/>
    </row>
    <row r="379" spans="1:13" ht="23.1" customHeight="1" x14ac:dyDescent="0.4">
      <c r="A379" s="1127"/>
      <c r="B379" s="1127"/>
      <c r="C379" s="1127"/>
      <c r="D379" s="1127"/>
      <c r="E379" s="1127"/>
      <c r="F379" s="1127"/>
      <c r="G379" s="1127"/>
      <c r="H379" s="1127"/>
      <c r="I379" s="1127"/>
      <c r="J379" s="1127"/>
      <c r="K379" s="1127"/>
      <c r="L379" s="1127"/>
      <c r="M379" s="1127"/>
    </row>
    <row r="380" spans="1:13" ht="23.1" customHeight="1" x14ac:dyDescent="0.4">
      <c r="A380" s="1127"/>
      <c r="B380" s="1127"/>
      <c r="C380" s="1127"/>
      <c r="D380" s="1127"/>
      <c r="E380" s="1127"/>
      <c r="F380" s="1127"/>
      <c r="G380" s="1127"/>
      <c r="H380" s="1127"/>
      <c r="I380" s="1127"/>
      <c r="J380" s="1127"/>
      <c r="K380" s="1127"/>
      <c r="L380" s="1127"/>
      <c r="M380" s="1127"/>
    </row>
    <row r="381" spans="1:13" ht="23.1" customHeight="1" x14ac:dyDescent="0.4">
      <c r="A381" s="1127"/>
      <c r="B381" s="1127"/>
      <c r="C381" s="1127"/>
      <c r="D381" s="1127"/>
      <c r="E381" s="1127"/>
      <c r="F381" s="1127"/>
      <c r="G381" s="1127"/>
      <c r="H381" s="1127"/>
      <c r="I381" s="1127"/>
      <c r="J381" s="1127"/>
      <c r="K381" s="1127"/>
      <c r="L381" s="1127"/>
      <c r="M381" s="1127"/>
    </row>
    <row r="382" spans="1:13" ht="23.1" customHeight="1" x14ac:dyDescent="0.4">
      <c r="A382" s="1127"/>
      <c r="B382" s="1127"/>
      <c r="C382" s="1127"/>
      <c r="D382" s="1127"/>
      <c r="E382" s="1127"/>
      <c r="F382" s="1127"/>
      <c r="G382" s="1127"/>
      <c r="H382" s="1127"/>
      <c r="I382" s="1127"/>
      <c r="J382" s="1127"/>
      <c r="K382" s="1127"/>
      <c r="L382" s="1127"/>
      <c r="M382" s="1127"/>
    </row>
    <row r="383" spans="1:13" ht="23.1" customHeight="1" x14ac:dyDescent="0.4">
      <c r="A383" s="1127"/>
      <c r="B383" s="1127"/>
      <c r="C383" s="1127"/>
      <c r="D383" s="1127"/>
      <c r="E383" s="1127"/>
      <c r="F383" s="1127"/>
      <c r="G383" s="1127"/>
      <c r="H383" s="1127"/>
      <c r="I383" s="1127"/>
      <c r="J383" s="1127"/>
      <c r="K383" s="1127"/>
      <c r="L383" s="1127"/>
      <c r="M383" s="1127"/>
    </row>
    <row r="384" spans="1:13" ht="23.1" customHeight="1" x14ac:dyDescent="0.4">
      <c r="A384" s="1127"/>
      <c r="B384" s="1127"/>
      <c r="C384" s="1127"/>
      <c r="D384" s="1127"/>
      <c r="E384" s="1127"/>
      <c r="F384" s="1127"/>
      <c r="G384" s="1127"/>
      <c r="H384" s="1127"/>
      <c r="I384" s="1127"/>
      <c r="J384" s="1127"/>
      <c r="K384" s="1127"/>
      <c r="L384" s="1127"/>
      <c r="M384" s="1127"/>
    </row>
    <row r="385" spans="1:13" ht="23.1" customHeight="1" x14ac:dyDescent="0.4">
      <c r="A385" s="1127"/>
      <c r="B385" s="1127"/>
      <c r="C385" s="1127"/>
      <c r="D385" s="1127"/>
      <c r="E385" s="1127"/>
      <c r="F385" s="1127"/>
      <c r="G385" s="1127"/>
      <c r="H385" s="1127"/>
      <c r="I385" s="1127"/>
      <c r="J385" s="1127"/>
      <c r="K385" s="1127"/>
      <c r="L385" s="1127"/>
      <c r="M385" s="1127"/>
    </row>
    <row r="386" spans="1:13" ht="23.1" customHeight="1" x14ac:dyDescent="0.4">
      <c r="A386" s="1127"/>
      <c r="B386" s="1127"/>
      <c r="C386" s="1127"/>
      <c r="D386" s="1127"/>
      <c r="E386" s="1127"/>
      <c r="F386" s="1127"/>
      <c r="G386" s="1127"/>
      <c r="H386" s="1127"/>
      <c r="I386" s="1127"/>
      <c r="J386" s="1127"/>
      <c r="K386" s="1127"/>
      <c r="L386" s="1127"/>
      <c r="M386" s="1127"/>
    </row>
    <row r="387" spans="1:13" ht="23.1" customHeight="1" x14ac:dyDescent="0.4">
      <c r="A387" s="1127"/>
      <c r="B387" s="1127"/>
      <c r="C387" s="1127"/>
      <c r="D387" s="1127"/>
      <c r="E387" s="1127"/>
      <c r="F387" s="1127"/>
      <c r="G387" s="1127"/>
      <c r="H387" s="1127"/>
      <c r="I387" s="1127"/>
      <c r="J387" s="1127"/>
      <c r="K387" s="1127"/>
      <c r="L387" s="1127"/>
      <c r="M387" s="1127"/>
    </row>
    <row r="388" spans="1:13" ht="23.1" customHeight="1" x14ac:dyDescent="0.4">
      <c r="A388" s="1127"/>
      <c r="B388" s="1127"/>
      <c r="C388" s="1127"/>
      <c r="D388" s="1127"/>
      <c r="E388" s="1127"/>
      <c r="F388" s="1127"/>
      <c r="G388" s="1127"/>
      <c r="H388" s="1127"/>
      <c r="I388" s="1127"/>
      <c r="J388" s="1127"/>
      <c r="K388" s="1127"/>
      <c r="L388" s="1127"/>
      <c r="M388" s="1127"/>
    </row>
    <row r="389" spans="1:13" ht="23.1" customHeight="1" x14ac:dyDescent="0.4">
      <c r="A389" s="1127"/>
      <c r="B389" s="1127"/>
      <c r="C389" s="1127"/>
      <c r="D389" s="1127"/>
      <c r="E389" s="1127"/>
      <c r="F389" s="1127"/>
      <c r="G389" s="1127"/>
      <c r="H389" s="1127"/>
      <c r="I389" s="1127"/>
      <c r="J389" s="1127"/>
      <c r="K389" s="1127"/>
      <c r="L389" s="1127"/>
      <c r="M389" s="1127"/>
    </row>
    <row r="390" spans="1:13" ht="23.1" customHeight="1" x14ac:dyDescent="0.4">
      <c r="A390" s="1127"/>
      <c r="B390" s="1127"/>
      <c r="C390" s="1127"/>
      <c r="D390" s="1127"/>
      <c r="E390" s="1127"/>
      <c r="F390" s="1127"/>
      <c r="G390" s="1127"/>
      <c r="H390" s="1127"/>
      <c r="I390" s="1127"/>
      <c r="J390" s="1127"/>
      <c r="K390" s="1127"/>
      <c r="L390" s="1127"/>
      <c r="M390" s="1127"/>
    </row>
    <row r="391" spans="1:13" ht="23.1" customHeight="1" x14ac:dyDescent="0.4">
      <c r="A391" s="1127"/>
      <c r="B391" s="1127"/>
      <c r="C391" s="1127"/>
      <c r="D391" s="1127"/>
      <c r="E391" s="1127"/>
      <c r="F391" s="1127"/>
      <c r="G391" s="1127"/>
      <c r="H391" s="1127"/>
      <c r="I391" s="1127"/>
      <c r="J391" s="1127"/>
      <c r="K391" s="1127"/>
      <c r="L391" s="1127"/>
      <c r="M391" s="1127"/>
    </row>
    <row r="392" spans="1:13" ht="23.1" customHeight="1" x14ac:dyDescent="0.4">
      <c r="A392" s="1127"/>
      <c r="B392" s="1127"/>
      <c r="C392" s="1127"/>
      <c r="D392" s="1127"/>
      <c r="E392" s="1127"/>
      <c r="F392" s="1127"/>
      <c r="G392" s="1127"/>
      <c r="H392" s="1127"/>
      <c r="I392" s="1127"/>
      <c r="J392" s="1127"/>
      <c r="K392" s="1127"/>
      <c r="L392" s="1127"/>
      <c r="M392" s="1127"/>
    </row>
    <row r="393" spans="1:13" ht="23.1" customHeight="1" x14ac:dyDescent="0.4">
      <c r="A393" s="1127"/>
      <c r="B393" s="1127"/>
      <c r="C393" s="1127"/>
      <c r="D393" s="1127"/>
      <c r="E393" s="1127"/>
      <c r="F393" s="1127"/>
      <c r="G393" s="1127"/>
      <c r="H393" s="1127"/>
      <c r="I393" s="1127"/>
      <c r="J393" s="1127"/>
      <c r="K393" s="1127"/>
      <c r="L393" s="1127"/>
      <c r="M393" s="1127"/>
    </row>
    <row r="394" spans="1:13" ht="23.1" customHeight="1" x14ac:dyDescent="0.4">
      <c r="A394" s="1127"/>
      <c r="B394" s="1127"/>
      <c r="C394" s="1127"/>
      <c r="D394" s="1127"/>
      <c r="E394" s="1127"/>
      <c r="F394" s="1127"/>
      <c r="G394" s="1127"/>
      <c r="H394" s="1127"/>
      <c r="I394" s="1127"/>
      <c r="J394" s="1127"/>
      <c r="K394" s="1127"/>
      <c r="L394" s="1127"/>
      <c r="M394" s="1127"/>
    </row>
    <row r="395" spans="1:13" ht="23.1" customHeight="1" x14ac:dyDescent="0.4">
      <c r="A395" s="1127"/>
      <c r="B395" s="1127"/>
      <c r="C395" s="1127"/>
      <c r="D395" s="1127"/>
      <c r="E395" s="1127"/>
      <c r="F395" s="1127"/>
      <c r="G395" s="1127"/>
      <c r="H395" s="1127"/>
      <c r="I395" s="1127"/>
      <c r="J395" s="1127"/>
      <c r="K395" s="1127"/>
      <c r="L395" s="1127"/>
      <c r="M395" s="1127"/>
    </row>
    <row r="396" spans="1:13" ht="23.1" customHeight="1" x14ac:dyDescent="0.4">
      <c r="A396" s="1127"/>
      <c r="B396" s="1127"/>
      <c r="C396" s="1127"/>
      <c r="D396" s="1127"/>
      <c r="E396" s="1127"/>
      <c r="F396" s="1127"/>
      <c r="G396" s="1127"/>
      <c r="H396" s="1127"/>
      <c r="I396" s="1127"/>
      <c r="J396" s="1127"/>
      <c r="K396" s="1127"/>
      <c r="L396" s="1127"/>
      <c r="M396" s="1127"/>
    </row>
    <row r="397" spans="1:13" ht="23.1" customHeight="1" x14ac:dyDescent="0.4">
      <c r="A397" s="1127"/>
      <c r="B397" s="1127"/>
      <c r="C397" s="1127"/>
      <c r="D397" s="1127"/>
      <c r="E397" s="1127"/>
      <c r="F397" s="1127"/>
      <c r="G397" s="1127"/>
      <c r="H397" s="1127"/>
      <c r="I397" s="1127"/>
      <c r="J397" s="1127"/>
      <c r="K397" s="1127"/>
      <c r="L397" s="1127"/>
      <c r="M397" s="1127"/>
    </row>
    <row r="398" spans="1:13" ht="23.1" customHeight="1" x14ac:dyDescent="0.4">
      <c r="A398" s="1127"/>
      <c r="B398" s="1127"/>
      <c r="C398" s="1127"/>
      <c r="D398" s="1127"/>
      <c r="E398" s="1127"/>
      <c r="F398" s="1127"/>
      <c r="G398" s="1127"/>
      <c r="H398" s="1127"/>
      <c r="I398" s="1127"/>
      <c r="J398" s="1127"/>
      <c r="K398" s="1127"/>
      <c r="L398" s="1127"/>
      <c r="M398" s="1127"/>
    </row>
    <row r="399" spans="1:13" ht="23.1" customHeight="1" x14ac:dyDescent="0.4">
      <c r="A399" s="1127"/>
      <c r="B399" s="1127"/>
      <c r="C399" s="1127"/>
      <c r="D399" s="1127"/>
      <c r="E399" s="1127"/>
      <c r="F399" s="1127"/>
      <c r="G399" s="1127"/>
      <c r="H399" s="1127"/>
      <c r="I399" s="1127"/>
      <c r="J399" s="1127"/>
      <c r="K399" s="1127"/>
      <c r="L399" s="1127"/>
      <c r="M399" s="1127"/>
    </row>
    <row r="400" spans="1:13" ht="23.1" customHeight="1" x14ac:dyDescent="0.4">
      <c r="A400" s="1127"/>
      <c r="B400" s="1127"/>
      <c r="C400" s="1127"/>
      <c r="D400" s="1127"/>
      <c r="E400" s="1127"/>
      <c r="F400" s="1127"/>
      <c r="G400" s="1127"/>
      <c r="H400" s="1127"/>
      <c r="I400" s="1127"/>
      <c r="J400" s="1127"/>
      <c r="K400" s="1127"/>
      <c r="L400" s="1127"/>
      <c r="M400" s="1127"/>
    </row>
    <row r="401" spans="1:13" ht="23.1" customHeight="1" x14ac:dyDescent="0.4">
      <c r="A401" s="1127"/>
      <c r="B401" s="1127"/>
      <c r="C401" s="1127"/>
      <c r="D401" s="1127"/>
      <c r="E401" s="1127"/>
      <c r="F401" s="1127"/>
      <c r="G401" s="1127"/>
      <c r="H401" s="1127"/>
      <c r="I401" s="1127"/>
      <c r="J401" s="1127"/>
      <c r="K401" s="1127"/>
      <c r="L401" s="1127"/>
      <c r="M401" s="1127"/>
    </row>
    <row r="402" spans="1:13" ht="23.1" customHeight="1" x14ac:dyDescent="0.4">
      <c r="A402" s="1127"/>
      <c r="B402" s="1127"/>
      <c r="C402" s="1127"/>
      <c r="D402" s="1127"/>
      <c r="E402" s="1127"/>
      <c r="F402" s="1127"/>
      <c r="G402" s="1127"/>
      <c r="H402" s="1127"/>
      <c r="I402" s="1127"/>
      <c r="J402" s="1127"/>
      <c r="K402" s="1127"/>
      <c r="L402" s="1127"/>
      <c r="M402" s="1127"/>
    </row>
    <row r="403" spans="1:13" ht="23.1" customHeight="1" x14ac:dyDescent="0.4">
      <c r="A403" s="1127"/>
      <c r="B403" s="1127"/>
      <c r="C403" s="1127"/>
      <c r="D403" s="1127"/>
      <c r="E403" s="1127"/>
      <c r="F403" s="1127"/>
      <c r="G403" s="1127"/>
      <c r="H403" s="1127"/>
      <c r="I403" s="1127"/>
      <c r="J403" s="1127"/>
      <c r="K403" s="1127"/>
      <c r="L403" s="1127"/>
      <c r="M403" s="1127"/>
    </row>
    <row r="404" spans="1:13" ht="23.1" customHeight="1" x14ac:dyDescent="0.4">
      <c r="A404" s="1127"/>
      <c r="B404" s="1127"/>
      <c r="C404" s="1127"/>
      <c r="D404" s="1127"/>
      <c r="E404" s="1127"/>
      <c r="F404" s="1127"/>
      <c r="G404" s="1127"/>
      <c r="H404" s="1127"/>
      <c r="I404" s="1127"/>
      <c r="J404" s="1127"/>
      <c r="K404" s="1127"/>
      <c r="L404" s="1127"/>
      <c r="M404" s="1127"/>
    </row>
    <row r="405" spans="1:13" ht="23.1" customHeight="1" x14ac:dyDescent="0.4">
      <c r="A405" s="1127"/>
      <c r="B405" s="1127"/>
      <c r="C405" s="1127"/>
      <c r="D405" s="1127"/>
      <c r="E405" s="1127"/>
      <c r="F405" s="1127"/>
      <c r="G405" s="1127"/>
      <c r="H405" s="1127"/>
      <c r="I405" s="1127"/>
      <c r="J405" s="1127"/>
      <c r="K405" s="1127"/>
      <c r="L405" s="1127"/>
      <c r="M405" s="1127"/>
    </row>
    <row r="406" spans="1:13" ht="23.1" customHeight="1" x14ac:dyDescent="0.4">
      <c r="A406" s="1127"/>
      <c r="B406" s="1127"/>
      <c r="C406" s="1127"/>
      <c r="D406" s="1127"/>
      <c r="E406" s="1127"/>
      <c r="F406" s="1127"/>
      <c r="G406" s="1127"/>
      <c r="H406" s="1127"/>
      <c r="I406" s="1127"/>
      <c r="J406" s="1127"/>
      <c r="K406" s="1127"/>
      <c r="L406" s="1127"/>
      <c r="M406" s="1127"/>
    </row>
    <row r="407" spans="1:13" ht="23.1" customHeight="1" x14ac:dyDescent="0.4">
      <c r="A407" s="1127"/>
      <c r="B407" s="1127"/>
      <c r="C407" s="1127"/>
      <c r="D407" s="1127"/>
      <c r="E407" s="1127"/>
      <c r="F407" s="1127"/>
      <c r="G407" s="1127"/>
      <c r="H407" s="1127"/>
      <c r="I407" s="1127"/>
      <c r="J407" s="1127"/>
      <c r="K407" s="1127"/>
      <c r="L407" s="1127"/>
      <c r="M407" s="1127"/>
    </row>
    <row r="408" spans="1:13" ht="23.1" customHeight="1" x14ac:dyDescent="0.4">
      <c r="A408" s="1127"/>
      <c r="B408" s="1127"/>
      <c r="C408" s="1127"/>
      <c r="D408" s="1127"/>
      <c r="E408" s="1127"/>
      <c r="F408" s="1127"/>
      <c r="G408" s="1127"/>
      <c r="H408" s="1127"/>
      <c r="I408" s="1127"/>
      <c r="J408" s="1127"/>
      <c r="K408" s="1127"/>
      <c r="L408" s="1127"/>
      <c r="M408" s="1127"/>
    </row>
    <row r="409" spans="1:13" ht="23.1" customHeight="1" x14ac:dyDescent="0.4">
      <c r="A409" s="1127"/>
      <c r="B409" s="1127"/>
      <c r="C409" s="1127"/>
      <c r="D409" s="1127"/>
      <c r="E409" s="1127"/>
      <c r="F409" s="1127"/>
      <c r="G409" s="1127"/>
      <c r="H409" s="1127"/>
      <c r="I409" s="1127"/>
      <c r="J409" s="1127"/>
      <c r="K409" s="1127"/>
      <c r="L409" s="1127"/>
      <c r="M409" s="1127"/>
    </row>
    <row r="410" spans="1:13" ht="23.1" customHeight="1" x14ac:dyDescent="0.4">
      <c r="A410" s="1127"/>
      <c r="B410" s="1127"/>
      <c r="C410" s="1127"/>
      <c r="D410" s="1127"/>
      <c r="E410" s="1127"/>
      <c r="F410" s="1127"/>
      <c r="G410" s="1127"/>
      <c r="H410" s="1127"/>
      <c r="I410" s="1127"/>
      <c r="J410" s="1127"/>
      <c r="K410" s="1127"/>
      <c r="L410" s="1127"/>
      <c r="M410" s="1127"/>
    </row>
    <row r="411" spans="1:13" ht="23.1" customHeight="1" x14ac:dyDescent="0.4">
      <c r="A411" s="1127"/>
      <c r="B411" s="1127"/>
      <c r="C411" s="1127"/>
      <c r="D411" s="1127"/>
      <c r="E411" s="1127"/>
      <c r="F411" s="1127"/>
      <c r="G411" s="1127"/>
      <c r="H411" s="1127"/>
      <c r="I411" s="1127"/>
      <c r="J411" s="1127"/>
      <c r="K411" s="1127"/>
      <c r="L411" s="1127"/>
      <c r="M411" s="1127"/>
    </row>
    <row r="412" spans="1:13" ht="23.1" customHeight="1" x14ac:dyDescent="0.4">
      <c r="A412" s="1127"/>
      <c r="B412" s="1127"/>
      <c r="C412" s="1127"/>
      <c r="D412" s="1127"/>
      <c r="E412" s="1127"/>
      <c r="F412" s="1127"/>
      <c r="G412" s="1127"/>
      <c r="H412" s="1127"/>
      <c r="I412" s="1127"/>
      <c r="J412" s="1127"/>
      <c r="K412" s="1127"/>
      <c r="L412" s="1127"/>
      <c r="M412" s="1127"/>
    </row>
    <row r="413" spans="1:13" ht="23.1" customHeight="1" x14ac:dyDescent="0.4">
      <c r="A413" s="1127"/>
      <c r="B413" s="1127"/>
      <c r="C413" s="1127"/>
      <c r="D413" s="1127"/>
      <c r="E413" s="1127"/>
      <c r="F413" s="1127"/>
      <c r="G413" s="1127"/>
      <c r="H413" s="1127"/>
      <c r="I413" s="1127"/>
      <c r="J413" s="1127"/>
      <c r="K413" s="1127"/>
      <c r="L413" s="1127"/>
      <c r="M413" s="1127"/>
    </row>
    <row r="414" spans="1:13" ht="23.1" customHeight="1" x14ac:dyDescent="0.4">
      <c r="A414" s="1127"/>
      <c r="B414" s="1127"/>
      <c r="C414" s="1127"/>
      <c r="D414" s="1127"/>
      <c r="E414" s="1127"/>
      <c r="F414" s="1127"/>
      <c r="G414" s="1127"/>
      <c r="H414" s="1127"/>
      <c r="I414" s="1127"/>
      <c r="J414" s="1127"/>
      <c r="K414" s="1127"/>
      <c r="L414" s="1127"/>
      <c r="M414" s="1127"/>
    </row>
    <row r="415" spans="1:13" ht="23.1" customHeight="1" x14ac:dyDescent="0.4">
      <c r="A415" s="1127"/>
      <c r="B415" s="1127"/>
      <c r="C415" s="1127"/>
      <c r="D415" s="1127"/>
      <c r="E415" s="1127"/>
      <c r="F415" s="1127"/>
      <c r="G415" s="1127"/>
      <c r="H415" s="1127"/>
      <c r="I415" s="1127"/>
      <c r="J415" s="1127"/>
      <c r="K415" s="1127"/>
      <c r="L415" s="1127"/>
      <c r="M415" s="1127"/>
    </row>
    <row r="416" spans="1:13" ht="23.1" customHeight="1" x14ac:dyDescent="0.4">
      <c r="A416" s="1127"/>
      <c r="B416" s="1127"/>
      <c r="C416" s="1127"/>
      <c r="D416" s="1127"/>
      <c r="E416" s="1127"/>
      <c r="F416" s="1127"/>
      <c r="G416" s="1127"/>
      <c r="H416" s="1127"/>
      <c r="I416" s="1127"/>
      <c r="J416" s="1127"/>
      <c r="K416" s="1127"/>
      <c r="L416" s="1127"/>
      <c r="M416" s="1127"/>
    </row>
    <row r="417" spans="1:13" ht="23.1" customHeight="1" x14ac:dyDescent="0.4">
      <c r="A417" s="1127"/>
      <c r="B417" s="1127"/>
      <c r="C417" s="1127"/>
      <c r="D417" s="1127"/>
      <c r="E417" s="1127"/>
      <c r="F417" s="1127"/>
      <c r="G417" s="1127"/>
      <c r="H417" s="1127"/>
      <c r="I417" s="1127"/>
      <c r="J417" s="1127"/>
      <c r="K417" s="1127"/>
      <c r="L417" s="1127"/>
      <c r="M417" s="1127"/>
    </row>
    <row r="418" spans="1:13" ht="23.1" customHeight="1" x14ac:dyDescent="0.4">
      <c r="A418" s="1127"/>
      <c r="B418" s="1127"/>
      <c r="C418" s="1127"/>
      <c r="D418" s="1127"/>
      <c r="E418" s="1127"/>
      <c r="F418" s="1127"/>
      <c r="G418" s="1127"/>
      <c r="H418" s="1127"/>
      <c r="I418" s="1127"/>
      <c r="J418" s="1127"/>
      <c r="K418" s="1127"/>
      <c r="L418" s="1127"/>
      <c r="M418" s="1127"/>
    </row>
    <row r="419" spans="1:13" ht="23.1" customHeight="1" x14ac:dyDescent="0.4">
      <c r="A419" s="1127"/>
      <c r="B419" s="1127"/>
      <c r="C419" s="1127"/>
      <c r="D419" s="1127"/>
      <c r="E419" s="1127"/>
      <c r="F419" s="1127"/>
      <c r="G419" s="1127"/>
      <c r="H419" s="1127"/>
      <c r="I419" s="1127"/>
      <c r="J419" s="1127"/>
      <c r="K419" s="1127"/>
      <c r="L419" s="1127"/>
      <c r="M419" s="1127"/>
    </row>
    <row r="420" spans="1:13" ht="23.1" customHeight="1" x14ac:dyDescent="0.4">
      <c r="A420" s="1127"/>
      <c r="B420" s="1127"/>
      <c r="C420" s="1127"/>
      <c r="D420" s="1127"/>
      <c r="E420" s="1127"/>
      <c r="F420" s="1127"/>
      <c r="G420" s="1127"/>
      <c r="H420" s="1127"/>
      <c r="I420" s="1127"/>
      <c r="J420" s="1127"/>
      <c r="K420" s="1127"/>
      <c r="L420" s="1127"/>
      <c r="M420" s="1127"/>
    </row>
    <row r="421" spans="1:13" ht="23.1" customHeight="1" x14ac:dyDescent="0.4">
      <c r="A421" s="1127"/>
      <c r="B421" s="1127"/>
      <c r="C421" s="1127"/>
      <c r="D421" s="1127"/>
      <c r="E421" s="1127"/>
      <c r="F421" s="1127"/>
      <c r="G421" s="1127"/>
      <c r="H421" s="1127"/>
      <c r="I421" s="1127"/>
      <c r="J421" s="1127"/>
      <c r="K421" s="1127"/>
      <c r="L421" s="1127"/>
      <c r="M421" s="1127"/>
    </row>
    <row r="422" spans="1:13" ht="23.1" customHeight="1" x14ac:dyDescent="0.4">
      <c r="A422" s="1127"/>
      <c r="B422" s="1127"/>
      <c r="C422" s="1127"/>
      <c r="D422" s="1127"/>
      <c r="E422" s="1127"/>
      <c r="F422" s="1127"/>
      <c r="G422" s="1127"/>
      <c r="H422" s="1127"/>
      <c r="I422" s="1127"/>
      <c r="J422" s="1127"/>
      <c r="K422" s="1127"/>
      <c r="L422" s="1127"/>
      <c r="M422" s="1127"/>
    </row>
    <row r="423" spans="1:13" ht="23.1" customHeight="1" x14ac:dyDescent="0.4">
      <c r="A423" s="1127"/>
      <c r="B423" s="1127"/>
      <c r="C423" s="1127"/>
      <c r="D423" s="1127"/>
      <c r="E423" s="1127"/>
      <c r="F423" s="1127"/>
      <c r="G423" s="1127"/>
      <c r="H423" s="1127"/>
      <c r="I423" s="1127"/>
      <c r="J423" s="1127"/>
      <c r="K423" s="1127"/>
      <c r="L423" s="1127"/>
      <c r="M423" s="1127"/>
    </row>
    <row r="424" spans="1:13" ht="23.1" customHeight="1" x14ac:dyDescent="0.4">
      <c r="A424" s="1127"/>
      <c r="B424" s="1127"/>
      <c r="C424" s="1127"/>
      <c r="D424" s="1127"/>
      <c r="E424" s="1127"/>
      <c r="F424" s="1127"/>
      <c r="G424" s="1127"/>
      <c r="H424" s="1127"/>
      <c r="I424" s="1127"/>
      <c r="J424" s="1127"/>
      <c r="K424" s="1127"/>
      <c r="L424" s="1127"/>
      <c r="M424" s="1127"/>
    </row>
    <row r="425" spans="1:13" ht="23.1" customHeight="1" x14ac:dyDescent="0.4">
      <c r="A425" s="1127"/>
      <c r="B425" s="1127"/>
      <c r="C425" s="1127"/>
      <c r="D425" s="1127"/>
      <c r="E425" s="1127"/>
      <c r="F425" s="1127"/>
      <c r="G425" s="1127"/>
      <c r="H425" s="1127"/>
      <c r="I425" s="1127"/>
      <c r="J425" s="1127"/>
      <c r="K425" s="1127"/>
      <c r="L425" s="1127"/>
      <c r="M425" s="1127"/>
    </row>
    <row r="426" spans="1:13" ht="23.1" customHeight="1" x14ac:dyDescent="0.4">
      <c r="A426" s="1127"/>
      <c r="B426" s="1127"/>
      <c r="C426" s="1127"/>
      <c r="D426" s="1127"/>
      <c r="E426" s="1127"/>
      <c r="F426" s="1127"/>
      <c r="G426" s="1127"/>
      <c r="H426" s="1127"/>
      <c r="I426" s="1127"/>
      <c r="J426" s="1127"/>
      <c r="K426" s="1127"/>
      <c r="L426" s="1127"/>
      <c r="M426" s="1127"/>
    </row>
    <row r="427" spans="1:13" ht="23.1" customHeight="1" x14ac:dyDescent="0.4">
      <c r="A427" s="1127"/>
      <c r="B427" s="1127"/>
      <c r="C427" s="1127"/>
      <c r="D427" s="1127"/>
      <c r="E427" s="1127"/>
      <c r="F427" s="1127"/>
      <c r="G427" s="1127"/>
      <c r="H427" s="1127"/>
      <c r="I427" s="1127"/>
      <c r="J427" s="1127"/>
      <c r="K427" s="1127"/>
      <c r="L427" s="1127"/>
      <c r="M427" s="1127"/>
    </row>
    <row r="428" spans="1:13" ht="23.1" customHeight="1" x14ac:dyDescent="0.4">
      <c r="A428" s="1127"/>
      <c r="B428" s="1127"/>
      <c r="C428" s="1127"/>
      <c r="D428" s="1127"/>
      <c r="E428" s="1127"/>
      <c r="F428" s="1127"/>
      <c r="G428" s="1127"/>
      <c r="H428" s="1127"/>
      <c r="I428" s="1127"/>
      <c r="J428" s="1127"/>
      <c r="K428" s="1127"/>
      <c r="L428" s="1127"/>
      <c r="M428" s="1127"/>
    </row>
    <row r="429" spans="1:13" ht="23.1" customHeight="1" x14ac:dyDescent="0.4">
      <c r="A429" s="1127"/>
      <c r="B429" s="1127"/>
      <c r="C429" s="1127"/>
      <c r="D429" s="1127"/>
      <c r="E429" s="1127"/>
      <c r="F429" s="1127"/>
      <c r="G429" s="1127"/>
      <c r="H429" s="1127"/>
      <c r="I429" s="1127"/>
      <c r="J429" s="1127"/>
      <c r="K429" s="1127"/>
      <c r="L429" s="1127"/>
      <c r="M429" s="1127"/>
    </row>
    <row r="430" spans="1:13" ht="23.1" customHeight="1" x14ac:dyDescent="0.4">
      <c r="A430" s="1127"/>
      <c r="B430" s="1127"/>
      <c r="C430" s="1127"/>
      <c r="D430" s="1127"/>
      <c r="E430" s="1127"/>
      <c r="F430" s="1127"/>
      <c r="G430" s="1127"/>
      <c r="H430" s="1127"/>
      <c r="I430" s="1127"/>
      <c r="J430" s="1127"/>
      <c r="K430" s="1127"/>
      <c r="L430" s="1127"/>
      <c r="M430" s="1127"/>
    </row>
    <row r="431" spans="1:13" ht="23.1" customHeight="1" x14ac:dyDescent="0.4">
      <c r="A431" s="1127"/>
      <c r="B431" s="1127"/>
      <c r="C431" s="1127"/>
      <c r="D431" s="1127"/>
      <c r="E431" s="1127"/>
      <c r="F431" s="1127"/>
      <c r="G431" s="1127"/>
      <c r="H431" s="1127"/>
      <c r="I431" s="1127"/>
      <c r="J431" s="1127"/>
      <c r="K431" s="1127"/>
      <c r="L431" s="1127"/>
      <c r="M431" s="1127"/>
    </row>
    <row r="432" spans="1:13" ht="23.1" customHeight="1" x14ac:dyDescent="0.4">
      <c r="A432" s="1127"/>
      <c r="B432" s="1127"/>
      <c r="C432" s="1127"/>
      <c r="D432" s="1127"/>
      <c r="E432" s="1127"/>
      <c r="F432" s="1127"/>
      <c r="G432" s="1127"/>
      <c r="H432" s="1127"/>
      <c r="I432" s="1127"/>
      <c r="J432" s="1127"/>
      <c r="K432" s="1127"/>
      <c r="L432" s="1127"/>
      <c r="M432" s="1127"/>
    </row>
    <row r="433" spans="1:13" ht="23.1" customHeight="1" x14ac:dyDescent="0.4">
      <c r="A433" s="1127"/>
      <c r="B433" s="1127"/>
      <c r="C433" s="1127"/>
      <c r="D433" s="1127"/>
      <c r="E433" s="1127"/>
      <c r="F433" s="1127"/>
      <c r="G433" s="1127"/>
      <c r="H433" s="1127"/>
      <c r="I433" s="1127"/>
      <c r="J433" s="1127"/>
      <c r="K433" s="1127"/>
      <c r="L433" s="1127"/>
      <c r="M433" s="1127"/>
    </row>
    <row r="434" spans="1:13" ht="23.1" customHeight="1" x14ac:dyDescent="0.4">
      <c r="A434" s="1127"/>
      <c r="B434" s="1127"/>
      <c r="C434" s="1127"/>
      <c r="D434" s="1127"/>
      <c r="E434" s="1127"/>
      <c r="F434" s="1127"/>
      <c r="G434" s="1127"/>
      <c r="H434" s="1127"/>
      <c r="I434" s="1127"/>
      <c r="J434" s="1127"/>
      <c r="K434" s="1127"/>
      <c r="L434" s="1127"/>
      <c r="M434" s="1127"/>
    </row>
    <row r="435" spans="1:13" ht="23.1" customHeight="1" x14ac:dyDescent="0.4">
      <c r="A435" s="1127"/>
      <c r="B435" s="1127"/>
      <c r="C435" s="1127"/>
      <c r="D435" s="1127"/>
      <c r="E435" s="1127"/>
      <c r="F435" s="1127"/>
      <c r="G435" s="1127"/>
      <c r="H435" s="1127"/>
      <c r="I435" s="1127"/>
      <c r="J435" s="1127"/>
      <c r="K435" s="1127"/>
      <c r="L435" s="1127"/>
      <c r="M435" s="1127"/>
    </row>
    <row r="436" spans="1:13" ht="23.1" customHeight="1" x14ac:dyDescent="0.4">
      <c r="A436" s="1127"/>
      <c r="B436" s="1127"/>
      <c r="C436" s="1127"/>
      <c r="D436" s="1127"/>
      <c r="E436" s="1127"/>
      <c r="F436" s="1127"/>
      <c r="G436" s="1127"/>
      <c r="H436" s="1127"/>
      <c r="I436" s="1127"/>
      <c r="J436" s="1127"/>
      <c r="K436" s="1127"/>
      <c r="L436" s="1127"/>
      <c r="M436" s="1127"/>
    </row>
    <row r="437" spans="1:13" ht="23.1" customHeight="1" x14ac:dyDescent="0.4">
      <c r="A437" s="1127"/>
      <c r="B437" s="1127"/>
      <c r="C437" s="1127"/>
      <c r="D437" s="1127"/>
      <c r="E437" s="1127"/>
      <c r="F437" s="1127"/>
      <c r="G437" s="1127"/>
      <c r="H437" s="1127"/>
      <c r="I437" s="1127"/>
      <c r="J437" s="1127"/>
      <c r="K437" s="1127"/>
      <c r="L437" s="1127"/>
      <c r="M437" s="1127"/>
    </row>
    <row r="438" spans="1:13" ht="23.1" customHeight="1" x14ac:dyDescent="0.4">
      <c r="A438" s="1127"/>
      <c r="B438" s="1127"/>
      <c r="C438" s="1127"/>
      <c r="D438" s="1127"/>
      <c r="E438" s="1127"/>
      <c r="F438" s="1127"/>
      <c r="G438" s="1127"/>
      <c r="H438" s="1127"/>
      <c r="I438" s="1127"/>
      <c r="J438" s="1127"/>
      <c r="K438" s="1127"/>
      <c r="L438" s="1127"/>
      <c r="M438" s="1127"/>
    </row>
    <row r="439" spans="1:13" ht="23.1" customHeight="1" x14ac:dyDescent="0.4">
      <c r="A439" s="1127"/>
      <c r="B439" s="1127"/>
      <c r="C439" s="1127"/>
      <c r="D439" s="1127"/>
      <c r="E439" s="1127"/>
      <c r="F439" s="1127"/>
      <c r="G439" s="1127"/>
      <c r="H439" s="1127"/>
      <c r="I439" s="1127"/>
      <c r="J439" s="1127"/>
      <c r="K439" s="1127"/>
      <c r="L439" s="1127"/>
      <c r="M439" s="1127"/>
    </row>
    <row r="440" spans="1:13" ht="23.1" customHeight="1" x14ac:dyDescent="0.4">
      <c r="A440" s="1127"/>
      <c r="B440" s="1127"/>
      <c r="C440" s="1127"/>
      <c r="D440" s="1127"/>
      <c r="E440" s="1127"/>
      <c r="F440" s="1127"/>
      <c r="G440" s="1127"/>
      <c r="H440" s="1127"/>
      <c r="I440" s="1127"/>
      <c r="J440" s="1127"/>
      <c r="K440" s="1127"/>
      <c r="L440" s="1127"/>
      <c r="M440" s="1127"/>
    </row>
    <row r="441" spans="1:13" ht="23.1" customHeight="1" x14ac:dyDescent="0.4">
      <c r="A441" s="1127"/>
      <c r="B441" s="1127"/>
      <c r="C441" s="1127"/>
      <c r="D441" s="1127"/>
      <c r="E441" s="1127"/>
      <c r="F441" s="1127"/>
      <c r="G441" s="1127"/>
      <c r="H441" s="1127"/>
      <c r="I441" s="1127"/>
      <c r="J441" s="1127"/>
      <c r="K441" s="1127"/>
      <c r="L441" s="1127"/>
      <c r="M441" s="1127"/>
    </row>
    <row r="442" spans="1:13" ht="23.1" customHeight="1" x14ac:dyDescent="0.4">
      <c r="A442" s="1127"/>
      <c r="B442" s="1127"/>
      <c r="C442" s="1127"/>
      <c r="D442" s="1127"/>
      <c r="E442" s="1127"/>
      <c r="F442" s="1127"/>
      <c r="G442" s="1127"/>
      <c r="H442" s="1127"/>
      <c r="I442" s="1127"/>
      <c r="J442" s="1127"/>
      <c r="K442" s="1127"/>
      <c r="L442" s="1127"/>
      <c r="M442" s="1127"/>
    </row>
    <row r="443" spans="1:13" ht="23.1" customHeight="1" x14ac:dyDescent="0.4">
      <c r="A443" s="1127"/>
      <c r="B443" s="1127"/>
      <c r="C443" s="1127"/>
      <c r="D443" s="1127"/>
      <c r="E443" s="1127"/>
      <c r="F443" s="1127"/>
      <c r="G443" s="1127"/>
      <c r="H443" s="1127"/>
      <c r="I443" s="1127"/>
      <c r="J443" s="1127"/>
      <c r="K443" s="1127"/>
      <c r="L443" s="1127"/>
      <c r="M443" s="1127"/>
    </row>
    <row r="444" spans="1:13" ht="23.1" customHeight="1" x14ac:dyDescent="0.4">
      <c r="A444" s="1127"/>
      <c r="B444" s="1127"/>
      <c r="C444" s="1127"/>
      <c r="D444" s="1127"/>
      <c r="E444" s="1127"/>
      <c r="F444" s="1127"/>
      <c r="G444" s="1127"/>
      <c r="H444" s="1127"/>
      <c r="I444" s="1127"/>
      <c r="J444" s="1127"/>
      <c r="K444" s="1127"/>
      <c r="L444" s="1127"/>
      <c r="M444" s="1127"/>
    </row>
    <row r="445" spans="1:13" ht="23.1" customHeight="1" x14ac:dyDescent="0.4">
      <c r="A445" s="1127"/>
      <c r="B445" s="1127"/>
      <c r="C445" s="1127"/>
      <c r="D445" s="1127"/>
      <c r="E445" s="1127"/>
      <c r="F445" s="1127"/>
      <c r="G445" s="1127"/>
      <c r="H445" s="1127"/>
      <c r="I445" s="1127"/>
      <c r="J445" s="1127"/>
      <c r="K445" s="1127"/>
      <c r="L445" s="1127"/>
      <c r="M445" s="1127"/>
    </row>
    <row r="446" spans="1:13" ht="23.1" customHeight="1" x14ac:dyDescent="0.4">
      <c r="A446" s="1127"/>
      <c r="B446" s="1127"/>
      <c r="C446" s="1127"/>
      <c r="D446" s="1127"/>
      <c r="E446" s="1127"/>
      <c r="F446" s="1127"/>
      <c r="G446" s="1127"/>
      <c r="H446" s="1127"/>
      <c r="I446" s="1127"/>
      <c r="J446" s="1127"/>
      <c r="K446" s="1127"/>
      <c r="L446" s="1127"/>
      <c r="M446" s="1127"/>
    </row>
    <row r="447" spans="1:13" ht="23.1" customHeight="1" x14ac:dyDescent="0.4">
      <c r="A447" s="1127"/>
      <c r="B447" s="1127"/>
      <c r="C447" s="1127"/>
      <c r="D447" s="1127"/>
      <c r="E447" s="1127"/>
      <c r="F447" s="1127"/>
      <c r="G447" s="1127"/>
      <c r="H447" s="1127"/>
      <c r="I447" s="1127"/>
      <c r="J447" s="1127"/>
      <c r="K447" s="1127"/>
      <c r="L447" s="1127"/>
      <c r="M447" s="1127"/>
    </row>
    <row r="448" spans="1:13" ht="23.1" customHeight="1" x14ac:dyDescent="0.4">
      <c r="A448" s="1127"/>
      <c r="B448" s="1127"/>
      <c r="C448" s="1127"/>
      <c r="D448" s="1127"/>
      <c r="E448" s="1127"/>
      <c r="F448" s="1127"/>
      <c r="G448" s="1127"/>
      <c r="H448" s="1127"/>
      <c r="I448" s="1127"/>
      <c r="J448" s="1127"/>
      <c r="K448" s="1127"/>
      <c r="L448" s="1127"/>
      <c r="M448" s="1127"/>
    </row>
    <row r="449" spans="1:13" ht="23.1" customHeight="1" x14ac:dyDescent="0.4">
      <c r="A449" s="1127"/>
      <c r="B449" s="1127"/>
      <c r="C449" s="1127"/>
      <c r="D449" s="1127"/>
      <c r="E449" s="1127"/>
      <c r="F449" s="1127"/>
      <c r="G449" s="1127"/>
      <c r="H449" s="1127"/>
      <c r="I449" s="1127"/>
      <c r="J449" s="1127"/>
      <c r="K449" s="1127"/>
      <c r="L449" s="1127"/>
      <c r="M449" s="1127"/>
    </row>
    <row r="450" spans="1:13" ht="23.1" customHeight="1" x14ac:dyDescent="0.4">
      <c r="A450" s="1127"/>
      <c r="B450" s="1127"/>
      <c r="C450" s="1127"/>
      <c r="D450" s="1127"/>
      <c r="E450" s="1127"/>
      <c r="F450" s="1127"/>
      <c r="G450" s="1127"/>
      <c r="H450" s="1127"/>
      <c r="I450" s="1127"/>
      <c r="J450" s="1127"/>
      <c r="K450" s="1127"/>
      <c r="L450" s="1127"/>
      <c r="M450" s="1127"/>
    </row>
    <row r="451" spans="1:13" ht="23.1" customHeight="1" x14ac:dyDescent="0.4">
      <c r="A451" s="1127"/>
      <c r="B451" s="1127"/>
      <c r="C451" s="1127"/>
      <c r="D451" s="1127"/>
      <c r="E451" s="1127"/>
      <c r="F451" s="1127"/>
      <c r="G451" s="1127"/>
      <c r="H451" s="1127"/>
      <c r="I451" s="1127"/>
      <c r="J451" s="1127"/>
      <c r="K451" s="1127"/>
      <c r="L451" s="1127"/>
      <c r="M451" s="1127"/>
    </row>
    <row r="452" spans="1:13" ht="23.1" customHeight="1" x14ac:dyDescent="0.4">
      <c r="A452" s="1127"/>
      <c r="B452" s="1127"/>
      <c r="C452" s="1127"/>
      <c r="D452" s="1127"/>
      <c r="E452" s="1127"/>
      <c r="F452" s="1127"/>
      <c r="G452" s="1127"/>
      <c r="H452" s="1127"/>
      <c r="I452" s="1127"/>
      <c r="J452" s="1127"/>
      <c r="K452" s="1127"/>
      <c r="L452" s="1127"/>
      <c r="M452" s="1127"/>
    </row>
    <row r="453" spans="1:13" ht="23.1" customHeight="1" x14ac:dyDescent="0.4">
      <c r="A453" s="1127"/>
      <c r="B453" s="1127"/>
      <c r="C453" s="1127"/>
      <c r="D453" s="1127"/>
      <c r="E453" s="1127"/>
      <c r="F453" s="1127"/>
      <c r="G453" s="1127"/>
      <c r="H453" s="1127"/>
      <c r="I453" s="1127"/>
      <c r="J453" s="1127"/>
      <c r="K453" s="1127"/>
      <c r="L453" s="1127"/>
      <c r="M453" s="1127"/>
    </row>
    <row r="454" spans="1:13" ht="23.1" customHeight="1" x14ac:dyDescent="0.4">
      <c r="A454" s="1127"/>
      <c r="B454" s="1127"/>
      <c r="C454" s="1127"/>
      <c r="D454" s="1127"/>
      <c r="E454" s="1127"/>
      <c r="F454" s="1127"/>
      <c r="G454" s="1127"/>
      <c r="H454" s="1127"/>
      <c r="I454" s="1127"/>
      <c r="J454" s="1127"/>
      <c r="K454" s="1127"/>
      <c r="L454" s="1127"/>
      <c r="M454" s="1127"/>
    </row>
    <row r="455" spans="1:13" ht="23.1" customHeight="1" x14ac:dyDescent="0.4">
      <c r="A455" s="1127"/>
      <c r="B455" s="1127"/>
      <c r="C455" s="1127"/>
      <c r="D455" s="1127"/>
      <c r="E455" s="1127"/>
      <c r="F455" s="1127"/>
      <c r="G455" s="1127"/>
      <c r="H455" s="1127"/>
      <c r="I455" s="1127"/>
      <c r="J455" s="1127"/>
      <c r="K455" s="1127"/>
      <c r="L455" s="1127"/>
      <c r="M455" s="1127"/>
    </row>
    <row r="456" spans="1:13" ht="23.1" customHeight="1" x14ac:dyDescent="0.4">
      <c r="A456" s="1127"/>
      <c r="B456" s="1127"/>
      <c r="C456" s="1127"/>
      <c r="D456" s="1127"/>
      <c r="E456" s="1127"/>
      <c r="F456" s="1127"/>
      <c r="G456" s="1127"/>
      <c r="H456" s="1127"/>
      <c r="I456" s="1127"/>
      <c r="J456" s="1127"/>
      <c r="K456" s="1127"/>
      <c r="L456" s="1127"/>
      <c r="M456" s="1127"/>
    </row>
    <row r="457" spans="1:13" ht="23.1" customHeight="1" x14ac:dyDescent="0.4">
      <c r="A457" s="1127"/>
      <c r="B457" s="1127"/>
      <c r="C457" s="1127"/>
      <c r="D457" s="1127"/>
      <c r="E457" s="1127"/>
      <c r="F457" s="1127"/>
      <c r="G457" s="1127"/>
      <c r="H457" s="1127"/>
      <c r="I457" s="1127"/>
      <c r="J457" s="1127"/>
      <c r="K457" s="1127"/>
      <c r="L457" s="1127"/>
      <c r="M457" s="1127"/>
    </row>
    <row r="458" spans="1:13" ht="23.1" customHeight="1" x14ac:dyDescent="0.4">
      <c r="A458" s="1127"/>
      <c r="B458" s="1127"/>
      <c r="C458" s="1127"/>
      <c r="D458" s="1127"/>
      <c r="E458" s="1127"/>
      <c r="F458" s="1127"/>
      <c r="G458" s="1127"/>
      <c r="H458" s="1127"/>
      <c r="I458" s="1127"/>
      <c r="J458" s="1127"/>
      <c r="K458" s="1127"/>
      <c r="L458" s="1127"/>
      <c r="M458" s="1127"/>
    </row>
    <row r="459" spans="1:13" ht="23.1" customHeight="1" x14ac:dyDescent="0.4">
      <c r="A459" s="1127"/>
      <c r="B459" s="1127"/>
      <c r="C459" s="1127"/>
      <c r="D459" s="1127"/>
      <c r="E459" s="1127"/>
      <c r="F459" s="1127"/>
      <c r="G459" s="1127"/>
      <c r="H459" s="1127"/>
      <c r="I459" s="1127"/>
      <c r="J459" s="1127"/>
      <c r="K459" s="1127"/>
      <c r="L459" s="1127"/>
      <c r="M459" s="1127"/>
    </row>
    <row r="460" spans="1:13" ht="23.1" customHeight="1" x14ac:dyDescent="0.4">
      <c r="A460" s="1127"/>
      <c r="B460" s="1127"/>
      <c r="C460" s="1127"/>
      <c r="D460" s="1127"/>
      <c r="E460" s="1127"/>
      <c r="F460" s="1127"/>
      <c r="G460" s="1127"/>
      <c r="H460" s="1127"/>
      <c r="I460" s="1127"/>
      <c r="J460" s="1127"/>
      <c r="K460" s="1127"/>
      <c r="L460" s="1127"/>
      <c r="M460" s="1127"/>
    </row>
    <row r="461" spans="1:13" ht="23.1" customHeight="1" x14ac:dyDescent="0.4">
      <c r="A461" s="1127"/>
      <c r="B461" s="1127"/>
      <c r="C461" s="1127"/>
      <c r="D461" s="1127"/>
      <c r="E461" s="1127"/>
      <c r="F461" s="1127"/>
      <c r="G461" s="1127"/>
      <c r="H461" s="1127"/>
      <c r="I461" s="1127"/>
      <c r="J461" s="1127"/>
      <c r="K461" s="1127"/>
      <c r="L461" s="1127"/>
      <c r="M461" s="1127"/>
    </row>
    <row r="462" spans="1:13" ht="23.1" customHeight="1" x14ac:dyDescent="0.4">
      <c r="A462" s="1127"/>
      <c r="B462" s="1127"/>
      <c r="C462" s="1127"/>
      <c r="D462" s="1127"/>
      <c r="E462" s="1127"/>
      <c r="F462" s="1127"/>
      <c r="G462" s="1127"/>
      <c r="H462" s="1127"/>
      <c r="I462" s="1127"/>
      <c r="J462" s="1127"/>
      <c r="K462" s="1127"/>
      <c r="L462" s="1127"/>
      <c r="M462" s="1127"/>
    </row>
    <row r="463" spans="1:13" ht="23.1" customHeight="1" x14ac:dyDescent="0.4">
      <c r="A463" s="1127"/>
      <c r="B463" s="1127"/>
      <c r="C463" s="1127"/>
      <c r="D463" s="1127"/>
      <c r="E463" s="1127"/>
      <c r="F463" s="1127"/>
      <c r="G463" s="1127"/>
      <c r="H463" s="1127"/>
      <c r="I463" s="1127"/>
      <c r="J463" s="1127"/>
      <c r="K463" s="1127"/>
      <c r="L463" s="1127"/>
      <c r="M463" s="1127"/>
    </row>
    <row r="464" spans="1:13" ht="23.1" customHeight="1" x14ac:dyDescent="0.4">
      <c r="A464" s="1127"/>
      <c r="B464" s="1127"/>
      <c r="C464" s="1127"/>
      <c r="D464" s="1127"/>
      <c r="E464" s="1127"/>
      <c r="F464" s="1127"/>
      <c r="G464" s="1127"/>
      <c r="H464" s="1127"/>
      <c r="I464" s="1127"/>
      <c r="J464" s="1127"/>
      <c r="K464" s="1127"/>
      <c r="L464" s="1127"/>
      <c r="M464" s="1127"/>
    </row>
    <row r="465" spans="1:13" ht="23.1" customHeight="1" x14ac:dyDescent="0.4">
      <c r="A465" s="1127"/>
      <c r="B465" s="1127"/>
      <c r="C465" s="1127"/>
      <c r="D465" s="1127"/>
      <c r="E465" s="1127"/>
      <c r="F465" s="1127"/>
      <c r="G465" s="1127"/>
      <c r="H465" s="1127"/>
      <c r="I465" s="1127"/>
      <c r="J465" s="1127"/>
      <c r="K465" s="1127"/>
      <c r="L465" s="1127"/>
      <c r="M465" s="1127"/>
    </row>
    <row r="466" spans="1:13" ht="23.1" customHeight="1" x14ac:dyDescent="0.4">
      <c r="A466" s="1127"/>
      <c r="B466" s="1127"/>
      <c r="C466" s="1127"/>
      <c r="D466" s="1127"/>
      <c r="E466" s="1127"/>
      <c r="F466" s="1127"/>
      <c r="G466" s="1127"/>
      <c r="H466" s="1127"/>
      <c r="I466" s="1127"/>
      <c r="J466" s="1127"/>
      <c r="K466" s="1127"/>
      <c r="L466" s="1127"/>
      <c r="M466" s="1127"/>
    </row>
    <row r="467" spans="1:13" ht="23.1" customHeight="1" x14ac:dyDescent="0.4">
      <c r="A467" s="1127"/>
      <c r="B467" s="1127"/>
      <c r="C467" s="1127"/>
      <c r="D467" s="1127"/>
      <c r="E467" s="1127"/>
      <c r="F467" s="1127"/>
      <c r="G467" s="1127"/>
      <c r="H467" s="1127"/>
      <c r="I467" s="1127"/>
      <c r="J467" s="1127"/>
      <c r="K467" s="1127"/>
      <c r="L467" s="1127"/>
      <c r="M467" s="1127"/>
    </row>
    <row r="468" spans="1:13" ht="23.1" customHeight="1" x14ac:dyDescent="0.4">
      <c r="A468" s="1127"/>
      <c r="B468" s="1127"/>
      <c r="C468" s="1127"/>
      <c r="D468" s="1127"/>
      <c r="E468" s="1127"/>
      <c r="F468" s="1127"/>
      <c r="G468" s="1127"/>
      <c r="H468" s="1127"/>
      <c r="I468" s="1127"/>
      <c r="J468" s="1127"/>
      <c r="K468" s="1127"/>
      <c r="L468" s="1127"/>
      <c r="M468" s="1127"/>
    </row>
    <row r="469" spans="1:13" ht="23.1" customHeight="1" x14ac:dyDescent="0.4">
      <c r="A469" s="1127"/>
      <c r="B469" s="1127"/>
      <c r="C469" s="1127"/>
      <c r="D469" s="1127"/>
      <c r="E469" s="1127"/>
      <c r="F469" s="1127"/>
      <c r="G469" s="1127"/>
      <c r="H469" s="1127"/>
      <c r="I469" s="1127"/>
      <c r="J469" s="1127"/>
      <c r="K469" s="1127"/>
      <c r="L469" s="1127"/>
      <c r="M469" s="1127"/>
    </row>
    <row r="470" spans="1:13" ht="23.1" customHeight="1" x14ac:dyDescent="0.4">
      <c r="A470" s="1127"/>
      <c r="B470" s="1127"/>
      <c r="C470" s="1127"/>
      <c r="D470" s="1127"/>
      <c r="E470" s="1127"/>
      <c r="F470" s="1127"/>
      <c r="G470" s="1127"/>
      <c r="H470" s="1127"/>
      <c r="I470" s="1127"/>
      <c r="J470" s="1127"/>
      <c r="K470" s="1127"/>
      <c r="L470" s="1127"/>
      <c r="M470" s="1127"/>
    </row>
    <row r="471" spans="1:13" ht="23.1" customHeight="1" x14ac:dyDescent="0.4">
      <c r="A471" s="1127"/>
      <c r="B471" s="1127"/>
      <c r="C471" s="1127"/>
      <c r="D471" s="1127"/>
      <c r="E471" s="1127"/>
      <c r="F471" s="1127"/>
      <c r="G471" s="1127"/>
      <c r="H471" s="1127"/>
      <c r="I471" s="1127"/>
      <c r="J471" s="1127"/>
      <c r="K471" s="1127"/>
      <c r="L471" s="1127"/>
      <c r="M471" s="1127"/>
    </row>
    <row r="472" spans="1:13" ht="23.1" customHeight="1" x14ac:dyDescent="0.4">
      <c r="A472" s="1127"/>
      <c r="B472" s="1127"/>
      <c r="C472" s="1127"/>
      <c r="D472" s="1127"/>
      <c r="E472" s="1127"/>
      <c r="F472" s="1127"/>
      <c r="G472" s="1127"/>
      <c r="H472" s="1127"/>
      <c r="I472" s="1127"/>
      <c r="J472" s="1127"/>
      <c r="K472" s="1127"/>
      <c r="L472" s="1127"/>
      <c r="M472" s="1127"/>
    </row>
    <row r="473" spans="1:13" ht="23.1" customHeight="1" x14ac:dyDescent="0.4">
      <c r="A473" s="1127"/>
      <c r="B473" s="1127"/>
      <c r="C473" s="1127"/>
      <c r="D473" s="1127"/>
      <c r="E473" s="1127"/>
      <c r="F473" s="1127"/>
      <c r="G473" s="1127"/>
      <c r="H473" s="1127"/>
      <c r="I473" s="1127"/>
      <c r="J473" s="1127"/>
      <c r="K473" s="1127"/>
      <c r="L473" s="1127"/>
      <c r="M473" s="1127"/>
    </row>
    <row r="474" spans="1:13" ht="23.1" customHeight="1" x14ac:dyDescent="0.4">
      <c r="A474" s="1127"/>
      <c r="B474" s="1127"/>
      <c r="C474" s="1127"/>
      <c r="D474" s="1127"/>
      <c r="E474" s="1127"/>
      <c r="F474" s="1127"/>
      <c r="G474" s="1127"/>
      <c r="H474" s="1127"/>
      <c r="I474" s="1127"/>
      <c r="J474" s="1127"/>
      <c r="K474" s="1127"/>
      <c r="L474" s="1127"/>
      <c r="M474" s="1127"/>
    </row>
    <row r="475" spans="1:13" ht="23.1" customHeight="1" x14ac:dyDescent="0.4">
      <c r="A475" s="1127"/>
      <c r="B475" s="1127"/>
      <c r="C475" s="1127"/>
      <c r="D475" s="1127"/>
      <c r="E475" s="1127"/>
      <c r="F475" s="1127"/>
      <c r="G475" s="1127"/>
      <c r="H475" s="1127"/>
      <c r="I475" s="1127"/>
      <c r="J475" s="1127"/>
      <c r="K475" s="1127"/>
      <c r="L475" s="1127"/>
      <c r="M475" s="1127"/>
    </row>
    <row r="476" spans="1:13" ht="23.1" customHeight="1" x14ac:dyDescent="0.4">
      <c r="A476" s="1127"/>
      <c r="B476" s="1127"/>
      <c r="C476" s="1127"/>
      <c r="D476" s="1127"/>
      <c r="E476" s="1127"/>
      <c r="F476" s="1127"/>
      <c r="G476" s="1127"/>
      <c r="H476" s="1127"/>
      <c r="I476" s="1127"/>
      <c r="J476" s="1127"/>
      <c r="K476" s="1127"/>
      <c r="L476" s="1127"/>
      <c r="M476" s="1127"/>
    </row>
    <row r="477" spans="1:13" ht="23.1" customHeight="1" x14ac:dyDescent="0.4">
      <c r="A477" s="1127"/>
      <c r="B477" s="1127"/>
      <c r="C477" s="1127"/>
      <c r="D477" s="1127"/>
      <c r="E477" s="1127"/>
      <c r="F477" s="1127"/>
      <c r="G477" s="1127"/>
      <c r="H477" s="1127"/>
      <c r="I477" s="1127"/>
      <c r="J477" s="1127"/>
      <c r="K477" s="1127"/>
      <c r="L477" s="1127"/>
      <c r="M477" s="1127"/>
    </row>
    <row r="478" spans="1:13" ht="23.1" customHeight="1" x14ac:dyDescent="0.4">
      <c r="A478" s="1127"/>
      <c r="B478" s="1127"/>
      <c r="C478" s="1127"/>
      <c r="D478" s="1127"/>
      <c r="E478" s="1127"/>
      <c r="F478" s="1127"/>
      <c r="G478" s="1127"/>
      <c r="H478" s="1127"/>
      <c r="I478" s="1127"/>
      <c r="J478" s="1127"/>
      <c r="K478" s="1127"/>
      <c r="L478" s="1127"/>
      <c r="M478" s="1127"/>
    </row>
    <row r="479" spans="1:13" ht="23.1" customHeight="1" x14ac:dyDescent="0.4">
      <c r="A479" s="1127"/>
      <c r="B479" s="1127"/>
      <c r="C479" s="1127"/>
      <c r="D479" s="1127"/>
      <c r="E479" s="1127"/>
      <c r="F479" s="1127"/>
      <c r="G479" s="1127"/>
      <c r="H479" s="1127"/>
      <c r="I479" s="1127"/>
      <c r="J479" s="1127"/>
      <c r="K479" s="1127"/>
      <c r="L479" s="1127"/>
      <c r="M479" s="1127"/>
    </row>
    <row r="480" spans="1:13" ht="23.1" customHeight="1" x14ac:dyDescent="0.4">
      <c r="A480" s="1127"/>
      <c r="B480" s="1127"/>
      <c r="C480" s="1127"/>
      <c r="D480" s="1127"/>
      <c r="E480" s="1127"/>
      <c r="F480" s="1127"/>
      <c r="G480" s="1127"/>
      <c r="H480" s="1127"/>
      <c r="I480" s="1127"/>
      <c r="J480" s="1127"/>
      <c r="K480" s="1127"/>
      <c r="L480" s="1127"/>
      <c r="M480" s="1127"/>
    </row>
    <row r="481" spans="1:13" ht="23.1" customHeight="1" x14ac:dyDescent="0.4">
      <c r="A481" s="1127"/>
      <c r="B481" s="1127"/>
      <c r="C481" s="1127"/>
      <c r="D481" s="1127"/>
      <c r="E481" s="1127"/>
      <c r="F481" s="1127"/>
      <c r="G481" s="1127"/>
      <c r="H481" s="1127"/>
      <c r="I481" s="1127"/>
      <c r="J481" s="1127"/>
      <c r="K481" s="1127"/>
      <c r="L481" s="1127"/>
      <c r="M481" s="1127"/>
    </row>
    <row r="482" spans="1:13" ht="23.1" customHeight="1" x14ac:dyDescent="0.4">
      <c r="A482" s="1127"/>
      <c r="B482" s="1127"/>
      <c r="C482" s="1127"/>
      <c r="D482" s="1127"/>
      <c r="E482" s="1127"/>
      <c r="F482" s="1127"/>
      <c r="G482" s="1127"/>
      <c r="H482" s="1127"/>
      <c r="I482" s="1127"/>
      <c r="J482" s="1127"/>
      <c r="K482" s="1127"/>
      <c r="L482" s="1127"/>
      <c r="M482" s="1127"/>
    </row>
    <row r="483" spans="1:13" ht="23.1" customHeight="1" x14ac:dyDescent="0.4">
      <c r="A483" s="1127"/>
      <c r="B483" s="1127"/>
      <c r="C483" s="1127"/>
      <c r="D483" s="1127"/>
      <c r="E483" s="1127"/>
      <c r="F483" s="1127"/>
      <c r="G483" s="1127"/>
      <c r="H483" s="1127"/>
      <c r="I483" s="1127"/>
      <c r="J483" s="1127"/>
      <c r="K483" s="1127"/>
      <c r="L483" s="1127"/>
      <c r="M483" s="1127"/>
    </row>
    <row r="484" spans="1:13" ht="23.1" customHeight="1" x14ac:dyDescent="0.4">
      <c r="A484" s="1127"/>
      <c r="B484" s="1127"/>
      <c r="C484" s="1127"/>
      <c r="D484" s="1127"/>
      <c r="E484" s="1127"/>
      <c r="F484" s="1127"/>
      <c r="G484" s="1127"/>
      <c r="H484" s="1127"/>
      <c r="I484" s="1127"/>
      <c r="J484" s="1127"/>
      <c r="K484" s="1127"/>
      <c r="L484" s="1127"/>
      <c r="M484" s="1127"/>
    </row>
    <row r="485" spans="1:13" ht="23.1" customHeight="1" x14ac:dyDescent="0.4">
      <c r="A485" s="1127"/>
      <c r="B485" s="1127"/>
      <c r="C485" s="1127"/>
      <c r="D485" s="1127"/>
      <c r="E485" s="1127"/>
      <c r="F485" s="1127"/>
      <c r="G485" s="1127"/>
      <c r="H485" s="1127"/>
      <c r="I485" s="1127"/>
      <c r="J485" s="1127"/>
      <c r="K485" s="1127"/>
      <c r="L485" s="1127"/>
      <c r="M485" s="1127"/>
    </row>
    <row r="486" spans="1:13" ht="23.1" customHeight="1" x14ac:dyDescent="0.4">
      <c r="A486" s="1127"/>
      <c r="B486" s="1127"/>
      <c r="C486" s="1127"/>
      <c r="D486" s="1127"/>
      <c r="E486" s="1127"/>
      <c r="F486" s="1127"/>
      <c r="G486" s="1127"/>
      <c r="H486" s="1127"/>
      <c r="I486" s="1127"/>
      <c r="J486" s="1127"/>
      <c r="K486" s="1127"/>
      <c r="L486" s="1127"/>
      <c r="M486" s="1127"/>
    </row>
    <row r="487" spans="1:13" ht="23.1" customHeight="1" x14ac:dyDescent="0.4">
      <c r="A487" s="1127"/>
      <c r="B487" s="1127"/>
      <c r="C487" s="1127"/>
      <c r="D487" s="1127"/>
      <c r="E487" s="1127"/>
      <c r="F487" s="1127"/>
      <c r="G487" s="1127"/>
      <c r="H487" s="1127"/>
      <c r="I487" s="1127"/>
      <c r="J487" s="1127"/>
      <c r="K487" s="1127"/>
      <c r="L487" s="1127"/>
      <c r="M487" s="1127"/>
    </row>
    <row r="488" spans="1:13" ht="23.1" customHeight="1" x14ac:dyDescent="0.4">
      <c r="A488" s="1127"/>
      <c r="B488" s="1127"/>
      <c r="C488" s="1127"/>
      <c r="D488" s="1127"/>
      <c r="E488" s="1127"/>
      <c r="F488" s="1127"/>
      <c r="G488" s="1127"/>
      <c r="H488" s="1127"/>
      <c r="I488" s="1127"/>
      <c r="J488" s="1127"/>
      <c r="K488" s="1127"/>
      <c r="L488" s="1127"/>
      <c r="M488" s="1127"/>
    </row>
    <row r="489" spans="1:13" ht="23.1" customHeight="1" x14ac:dyDescent="0.4">
      <c r="A489" s="1127"/>
      <c r="B489" s="1127"/>
      <c r="C489" s="1127"/>
      <c r="D489" s="1127"/>
      <c r="E489" s="1127"/>
      <c r="F489" s="1127"/>
      <c r="G489" s="1127"/>
      <c r="H489" s="1127"/>
      <c r="I489" s="1127"/>
      <c r="J489" s="1127"/>
      <c r="K489" s="1127"/>
      <c r="L489" s="1127"/>
      <c r="M489" s="1127"/>
    </row>
    <row r="490" spans="1:13" ht="23.1" customHeight="1" x14ac:dyDescent="0.4">
      <c r="A490" s="1127"/>
      <c r="B490" s="1127"/>
      <c r="C490" s="1127"/>
      <c r="D490" s="1127"/>
      <c r="E490" s="1127"/>
      <c r="F490" s="1127"/>
      <c r="G490" s="1127"/>
      <c r="H490" s="1127"/>
      <c r="I490" s="1127"/>
      <c r="J490" s="1127"/>
      <c r="K490" s="1127"/>
      <c r="L490" s="1127"/>
      <c r="M490" s="1127"/>
    </row>
    <row r="491" spans="1:13" ht="23.1" customHeight="1" x14ac:dyDescent="0.4">
      <c r="A491" s="1127"/>
      <c r="B491" s="1127"/>
      <c r="C491" s="1127"/>
      <c r="D491" s="1127"/>
      <c r="E491" s="1127"/>
      <c r="F491" s="1127"/>
      <c r="G491" s="1127"/>
      <c r="H491" s="1127"/>
      <c r="I491" s="1127"/>
      <c r="J491" s="1127"/>
      <c r="K491" s="1127"/>
      <c r="L491" s="1127"/>
      <c r="M491" s="1127"/>
    </row>
    <row r="492" spans="1:13" ht="23.1" customHeight="1" x14ac:dyDescent="0.4">
      <c r="A492" s="1127"/>
      <c r="B492" s="1127"/>
      <c r="C492" s="1127"/>
      <c r="D492" s="1127"/>
      <c r="E492" s="1127"/>
      <c r="F492" s="1127"/>
      <c r="G492" s="1127"/>
      <c r="H492" s="1127"/>
      <c r="I492" s="1127"/>
      <c r="J492" s="1127"/>
      <c r="K492" s="1127"/>
      <c r="L492" s="1127"/>
      <c r="M492" s="1127"/>
    </row>
    <row r="493" spans="1:13" ht="23.1" customHeight="1" x14ac:dyDescent="0.4">
      <c r="A493" s="1127"/>
      <c r="B493" s="1127"/>
      <c r="C493" s="1127"/>
      <c r="D493" s="1127"/>
      <c r="E493" s="1127"/>
      <c r="F493" s="1127"/>
      <c r="G493" s="1127"/>
      <c r="H493" s="1127"/>
      <c r="I493" s="1127"/>
      <c r="J493" s="1127"/>
      <c r="K493" s="1127"/>
      <c r="L493" s="1127"/>
      <c r="M493" s="1127"/>
    </row>
    <row r="494" spans="1:13" ht="23.1" customHeight="1" x14ac:dyDescent="0.4">
      <c r="A494" s="1127"/>
      <c r="B494" s="1127"/>
      <c r="C494" s="1127"/>
      <c r="D494" s="1127"/>
      <c r="E494" s="1127"/>
      <c r="F494" s="1127"/>
      <c r="G494" s="1127"/>
      <c r="H494" s="1127"/>
      <c r="I494" s="1127"/>
      <c r="J494" s="1127"/>
      <c r="K494" s="1127"/>
      <c r="L494" s="1127"/>
      <c r="M494" s="1127"/>
    </row>
    <row r="495" spans="1:13" ht="23.1" customHeight="1" x14ac:dyDescent="0.4">
      <c r="A495" s="1127"/>
      <c r="B495" s="1127"/>
      <c r="C495" s="1127"/>
      <c r="D495" s="1127"/>
      <c r="E495" s="1127"/>
      <c r="F495" s="1127"/>
      <c r="G495" s="1127"/>
      <c r="H495" s="1127"/>
      <c r="I495" s="1127"/>
      <c r="J495" s="1127"/>
      <c r="K495" s="1127"/>
      <c r="L495" s="1127"/>
      <c r="M495" s="1127"/>
    </row>
    <row r="496" spans="1:13" ht="23.1" customHeight="1" x14ac:dyDescent="0.4">
      <c r="A496" s="1127"/>
      <c r="B496" s="1127"/>
      <c r="C496" s="1127"/>
      <c r="D496" s="1127"/>
      <c r="E496" s="1127"/>
      <c r="F496" s="1127"/>
      <c r="G496" s="1127"/>
      <c r="H496" s="1127"/>
      <c r="I496" s="1127"/>
      <c r="J496" s="1127"/>
      <c r="K496" s="1127"/>
      <c r="L496" s="1127"/>
      <c r="M496" s="1127"/>
    </row>
    <row r="497" spans="1:13" ht="23.1" customHeight="1" x14ac:dyDescent="0.4">
      <c r="A497" s="1127"/>
      <c r="B497" s="1127"/>
      <c r="C497" s="1127"/>
      <c r="D497" s="1127"/>
      <c r="E497" s="1127"/>
      <c r="F497" s="1127"/>
      <c r="G497" s="1127"/>
      <c r="H497" s="1127"/>
      <c r="I497" s="1127"/>
      <c r="J497" s="1127"/>
      <c r="K497" s="1127"/>
      <c r="L497" s="1127"/>
      <c r="M497" s="1127"/>
    </row>
    <row r="498" spans="1:13" ht="23.1" customHeight="1" x14ac:dyDescent="0.4">
      <c r="A498" s="1127"/>
      <c r="B498" s="1127"/>
      <c r="C498" s="1127"/>
      <c r="D498" s="1127"/>
      <c r="E498" s="1127"/>
      <c r="F498" s="1127"/>
      <c r="G498" s="1127"/>
      <c r="H498" s="1127"/>
      <c r="I498" s="1127"/>
      <c r="J498" s="1127"/>
      <c r="K498" s="1127"/>
      <c r="L498" s="1127"/>
      <c r="M498" s="1127"/>
    </row>
    <row r="499" spans="1:13" ht="23.1" customHeight="1" x14ac:dyDescent="0.4">
      <c r="A499" s="1127"/>
      <c r="B499" s="1127"/>
      <c r="C499" s="1127"/>
      <c r="D499" s="1127"/>
      <c r="E499" s="1127"/>
      <c r="F499" s="1127"/>
      <c r="G499" s="1127"/>
      <c r="H499" s="1127"/>
      <c r="I499" s="1127"/>
      <c r="J499" s="1127"/>
      <c r="K499" s="1127"/>
      <c r="L499" s="1127"/>
      <c r="M499" s="1127"/>
    </row>
    <row r="500" spans="1:13" ht="23.1" customHeight="1" x14ac:dyDescent="0.4">
      <c r="A500" s="1127"/>
      <c r="B500" s="1127"/>
      <c r="C500" s="1127"/>
      <c r="D500" s="1127"/>
      <c r="E500" s="1127"/>
      <c r="F500" s="1127"/>
      <c r="G500" s="1127"/>
      <c r="H500" s="1127"/>
      <c r="I500" s="1127"/>
      <c r="J500" s="1127"/>
      <c r="K500" s="1127"/>
      <c r="L500" s="1127"/>
      <c r="M500" s="1127"/>
    </row>
    <row r="501" spans="1:13" ht="23.1" customHeight="1" x14ac:dyDescent="0.4">
      <c r="A501" s="1127"/>
      <c r="B501" s="1127"/>
      <c r="C501" s="1127"/>
      <c r="D501" s="1127"/>
      <c r="E501" s="1127"/>
      <c r="F501" s="1127"/>
      <c r="G501" s="1127"/>
      <c r="H501" s="1127"/>
      <c r="I501" s="1127"/>
      <c r="J501" s="1127"/>
      <c r="K501" s="1127"/>
      <c r="L501" s="1127"/>
      <c r="M501" s="1127"/>
    </row>
    <row r="502" spans="1:13" ht="23.1" customHeight="1" x14ac:dyDescent="0.4">
      <c r="A502" s="1127"/>
      <c r="B502" s="1127"/>
      <c r="C502" s="1127"/>
      <c r="D502" s="1127"/>
      <c r="E502" s="1127"/>
      <c r="F502" s="1127"/>
      <c r="G502" s="1127"/>
      <c r="H502" s="1127"/>
      <c r="I502" s="1127"/>
      <c r="J502" s="1127"/>
      <c r="K502" s="1127"/>
      <c r="L502" s="1127"/>
      <c r="M502" s="1127"/>
    </row>
    <row r="503" spans="1:13" ht="23.1" customHeight="1" x14ac:dyDescent="0.4">
      <c r="A503" s="1127"/>
      <c r="B503" s="1127"/>
      <c r="C503" s="1127"/>
      <c r="D503" s="1127"/>
      <c r="E503" s="1127"/>
      <c r="F503" s="1127"/>
      <c r="G503" s="1127"/>
      <c r="H503" s="1127"/>
      <c r="I503" s="1127"/>
      <c r="J503" s="1127"/>
      <c r="K503" s="1127"/>
      <c r="L503" s="1127"/>
      <c r="M503" s="1127"/>
    </row>
    <row r="504" spans="1:13" ht="23.1" customHeight="1" x14ac:dyDescent="0.4">
      <c r="A504" s="1127"/>
      <c r="B504" s="1127"/>
      <c r="C504" s="1127"/>
      <c r="D504" s="1127"/>
      <c r="E504" s="1127"/>
      <c r="F504" s="1127"/>
      <c r="G504" s="1127"/>
      <c r="H504" s="1127"/>
      <c r="I504" s="1127"/>
      <c r="J504" s="1127"/>
      <c r="K504" s="1127"/>
      <c r="L504" s="1127"/>
      <c r="M504" s="1127"/>
    </row>
    <row r="505" spans="1:13" ht="23.1" customHeight="1" x14ac:dyDescent="0.4">
      <c r="A505" s="1127"/>
      <c r="B505" s="1127"/>
      <c r="C505" s="1127"/>
      <c r="D505" s="1127"/>
      <c r="E505" s="1127"/>
      <c r="F505" s="1127"/>
      <c r="G505" s="1127"/>
      <c r="H505" s="1127"/>
      <c r="I505" s="1127"/>
      <c r="J505" s="1127"/>
      <c r="K505" s="1127"/>
      <c r="L505" s="1127"/>
      <c r="M505" s="1127"/>
    </row>
    <row r="506" spans="1:13" ht="23.1" customHeight="1" x14ac:dyDescent="0.4">
      <c r="A506" s="1127"/>
      <c r="B506" s="1127"/>
      <c r="C506" s="1127"/>
      <c r="D506" s="1127"/>
      <c r="E506" s="1127"/>
      <c r="F506" s="1127"/>
      <c r="G506" s="1127"/>
      <c r="H506" s="1127"/>
      <c r="I506" s="1127"/>
      <c r="J506" s="1127"/>
      <c r="K506" s="1127"/>
      <c r="L506" s="1127"/>
      <c r="M506" s="1127"/>
    </row>
    <row r="507" spans="1:13" ht="23.1" customHeight="1" x14ac:dyDescent="0.4">
      <c r="A507" s="1127"/>
      <c r="B507" s="1127"/>
      <c r="C507" s="1127"/>
      <c r="D507" s="1127"/>
      <c r="E507" s="1127"/>
      <c r="F507" s="1127"/>
      <c r="G507" s="1127"/>
      <c r="H507" s="1127"/>
      <c r="I507" s="1127"/>
      <c r="J507" s="1127"/>
      <c r="K507" s="1127"/>
      <c r="L507" s="1127"/>
      <c r="M507" s="1127"/>
    </row>
    <row r="508" spans="1:13" ht="23.1" customHeight="1" x14ac:dyDescent="0.4">
      <c r="A508" s="1127"/>
      <c r="B508" s="1127"/>
      <c r="C508" s="1127"/>
      <c r="D508" s="1127"/>
      <c r="E508" s="1127"/>
      <c r="F508" s="1127"/>
      <c r="G508" s="1127"/>
      <c r="H508" s="1127"/>
      <c r="I508" s="1127"/>
      <c r="J508" s="1127"/>
      <c r="K508" s="1127"/>
      <c r="L508" s="1127"/>
      <c r="M508" s="1127"/>
    </row>
    <row r="509" spans="1:13" ht="23.1" customHeight="1" x14ac:dyDescent="0.4">
      <c r="A509" s="1127"/>
      <c r="B509" s="1127"/>
      <c r="C509" s="1127"/>
      <c r="D509" s="1127"/>
      <c r="E509" s="1127"/>
      <c r="F509" s="1127"/>
      <c r="G509" s="1127"/>
      <c r="H509" s="1127"/>
      <c r="I509" s="1127"/>
      <c r="J509" s="1127"/>
      <c r="K509" s="1127"/>
      <c r="L509" s="1127"/>
      <c r="M509" s="1127"/>
    </row>
    <row r="510" spans="1:13" ht="23.1" customHeight="1" x14ac:dyDescent="0.4">
      <c r="A510" s="1127"/>
      <c r="B510" s="1127"/>
      <c r="C510" s="1127"/>
      <c r="D510" s="1127"/>
      <c r="E510" s="1127"/>
      <c r="F510" s="1127"/>
      <c r="G510" s="1127"/>
      <c r="H510" s="1127"/>
      <c r="I510" s="1127"/>
      <c r="J510" s="1127"/>
      <c r="K510" s="1127"/>
      <c r="L510" s="1127"/>
      <c r="M510" s="1127"/>
    </row>
    <row r="511" spans="1:13" ht="23.1" customHeight="1" x14ac:dyDescent="0.4">
      <c r="A511" s="1127"/>
      <c r="B511" s="1127"/>
      <c r="C511" s="1127"/>
      <c r="D511" s="1127"/>
      <c r="E511" s="1127"/>
      <c r="F511" s="1127"/>
      <c r="G511" s="1127"/>
      <c r="H511" s="1127"/>
      <c r="I511" s="1127"/>
      <c r="J511" s="1127"/>
      <c r="K511" s="1127"/>
      <c r="L511" s="1127"/>
      <c r="M511" s="1127"/>
    </row>
    <row r="512" spans="1:13" ht="23.1" customHeight="1" x14ac:dyDescent="0.4">
      <c r="A512" s="1127"/>
      <c r="B512" s="1127"/>
      <c r="C512" s="1127"/>
      <c r="D512" s="1127"/>
      <c r="E512" s="1127"/>
      <c r="F512" s="1127"/>
      <c r="G512" s="1127"/>
      <c r="H512" s="1127"/>
      <c r="I512" s="1127"/>
      <c r="J512" s="1127"/>
      <c r="K512" s="1127"/>
      <c r="L512" s="1127"/>
      <c r="M512" s="1127"/>
    </row>
    <row r="513" spans="1:13" ht="23.1" customHeight="1" x14ac:dyDescent="0.4">
      <c r="A513" s="1127"/>
      <c r="B513" s="1127"/>
      <c r="C513" s="1127"/>
      <c r="D513" s="1127"/>
      <c r="E513" s="1127"/>
      <c r="F513" s="1127"/>
      <c r="G513" s="1127"/>
      <c r="H513" s="1127"/>
      <c r="I513" s="1127"/>
      <c r="J513" s="1127"/>
      <c r="K513" s="1127"/>
      <c r="L513" s="1127"/>
      <c r="M513" s="1127"/>
    </row>
    <row r="514" spans="1:13" ht="23.1" customHeight="1" x14ac:dyDescent="0.4">
      <c r="A514" s="1127"/>
      <c r="B514" s="1127"/>
      <c r="C514" s="1127"/>
      <c r="D514" s="1127"/>
      <c r="E514" s="1127"/>
      <c r="F514" s="1127"/>
      <c r="G514" s="1127"/>
      <c r="H514" s="1127"/>
      <c r="I514" s="1127"/>
      <c r="J514" s="1127"/>
      <c r="K514" s="1127"/>
      <c r="L514" s="1127"/>
      <c r="M514" s="1127"/>
    </row>
    <row r="515" spans="1:13" ht="23.1" customHeight="1" x14ac:dyDescent="0.4">
      <c r="A515" s="1127"/>
      <c r="B515" s="1127"/>
      <c r="C515" s="1127"/>
      <c r="D515" s="1127"/>
      <c r="E515" s="1127"/>
      <c r="F515" s="1127"/>
      <c r="G515" s="1127"/>
      <c r="H515" s="1127"/>
      <c r="I515" s="1127"/>
      <c r="J515" s="1127"/>
      <c r="K515" s="1127"/>
      <c r="L515" s="1127"/>
      <c r="M515" s="1127"/>
    </row>
    <row r="516" spans="1:13" ht="23.1" customHeight="1" x14ac:dyDescent="0.4">
      <c r="A516" s="1127"/>
      <c r="B516" s="1127"/>
      <c r="C516" s="1127"/>
      <c r="D516" s="1127"/>
      <c r="E516" s="1127"/>
      <c r="F516" s="1127"/>
      <c r="G516" s="1127"/>
      <c r="H516" s="1127"/>
      <c r="I516" s="1127"/>
      <c r="J516" s="1127"/>
      <c r="K516" s="1127"/>
      <c r="L516" s="1127"/>
      <c r="M516" s="1127"/>
    </row>
    <row r="517" spans="1:13" ht="23.1" customHeight="1" x14ac:dyDescent="0.4">
      <c r="A517" s="1127"/>
      <c r="B517" s="1127"/>
      <c r="C517" s="1127"/>
      <c r="D517" s="1127"/>
      <c r="E517" s="1127"/>
      <c r="F517" s="1127"/>
      <c r="G517" s="1127"/>
      <c r="H517" s="1127"/>
      <c r="I517" s="1127"/>
      <c r="J517" s="1127"/>
      <c r="K517" s="1127"/>
      <c r="L517" s="1127"/>
      <c r="M517" s="1127"/>
    </row>
    <row r="518" spans="1:13" ht="23.1" customHeight="1" x14ac:dyDescent="0.4">
      <c r="A518" s="1127"/>
      <c r="B518" s="1127"/>
      <c r="C518" s="1127"/>
      <c r="D518" s="1127"/>
      <c r="E518" s="1127"/>
      <c r="F518" s="1127"/>
      <c r="G518" s="1127"/>
      <c r="H518" s="1127"/>
      <c r="I518" s="1127"/>
      <c r="J518" s="1127"/>
      <c r="K518" s="1127"/>
      <c r="L518" s="1127"/>
      <c r="M518" s="1127"/>
    </row>
    <row r="519" spans="1:13" ht="23.1" customHeight="1" x14ac:dyDescent="0.4">
      <c r="A519" s="1127"/>
      <c r="B519" s="1127"/>
      <c r="C519" s="1127"/>
      <c r="D519" s="1127"/>
      <c r="E519" s="1127"/>
      <c r="F519" s="1127"/>
      <c r="G519" s="1127"/>
      <c r="H519" s="1127"/>
      <c r="I519" s="1127"/>
      <c r="J519" s="1127"/>
      <c r="K519" s="1127"/>
      <c r="L519" s="1127"/>
      <c r="M519" s="1127"/>
    </row>
  </sheetData>
  <mergeCells count="54">
    <mergeCell ref="E175:I175"/>
    <mergeCell ref="E178:I178"/>
    <mergeCell ref="A201:D201"/>
    <mergeCell ref="E136:I136"/>
    <mergeCell ref="E172:I172"/>
    <mergeCell ref="E164:I164"/>
    <mergeCell ref="E165:I165"/>
    <mergeCell ref="E170:I170"/>
    <mergeCell ref="E148:I148"/>
    <mergeCell ref="E137:I137"/>
    <mergeCell ref="E138:I138"/>
    <mergeCell ref="E201:I201"/>
    <mergeCell ref="A196:D196"/>
    <mergeCell ref="E196:I196"/>
    <mergeCell ref="A132:K132"/>
    <mergeCell ref="A133:K133"/>
    <mergeCell ref="A135:D135"/>
    <mergeCell ref="E135:I135"/>
    <mergeCell ref="A116:J116"/>
    <mergeCell ref="A115:J115"/>
    <mergeCell ref="A107:J107"/>
    <mergeCell ref="A108:J108"/>
    <mergeCell ref="A112:J112"/>
    <mergeCell ref="A113:J113"/>
    <mergeCell ref="A111:J111"/>
    <mergeCell ref="A114:J114"/>
    <mergeCell ref="A110:J110"/>
    <mergeCell ref="A106:J106"/>
    <mergeCell ref="A109:J109"/>
    <mergeCell ref="A100:K100"/>
    <mergeCell ref="A102:J102"/>
    <mergeCell ref="A103:J103"/>
    <mergeCell ref="A104:J104"/>
    <mergeCell ref="C69:K69"/>
    <mergeCell ref="C70:K70"/>
    <mergeCell ref="C71:K71"/>
    <mergeCell ref="C72:K72"/>
    <mergeCell ref="A105:J105"/>
    <mergeCell ref="A1:J1"/>
    <mergeCell ref="A2:J2"/>
    <mergeCell ref="A207:D207"/>
    <mergeCell ref="A211:D211"/>
    <mergeCell ref="B55:K55"/>
    <mergeCell ref="A56:K56"/>
    <mergeCell ref="C57:K57"/>
    <mergeCell ref="C58:K58"/>
    <mergeCell ref="C60:K60"/>
    <mergeCell ref="C61:K61"/>
    <mergeCell ref="C62:K62"/>
    <mergeCell ref="C66:K66"/>
    <mergeCell ref="C74:K74"/>
    <mergeCell ref="C79:K79"/>
    <mergeCell ref="C78:K78"/>
    <mergeCell ref="C68:K68"/>
  </mergeCells>
  <pageMargins left="0.9" right="0.15748031496062992" top="0.74803149606299213" bottom="0.55118110236220474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"/>
  <sheetViews>
    <sheetView view="pageBreakPreview" zoomScale="124" zoomScaleNormal="110" zoomScaleSheetLayoutView="124" workbookViewId="0">
      <selection activeCell="C10" sqref="A1:N22"/>
    </sheetView>
  </sheetViews>
  <sheetFormatPr defaultColWidth="9" defaultRowHeight="23.4" x14ac:dyDescent="0.6"/>
  <cols>
    <col min="1" max="1" width="4.5" style="146" customWidth="1"/>
    <col min="2" max="2" width="24.5" style="146" customWidth="1"/>
    <col min="3" max="3" width="22" style="146" customWidth="1"/>
    <col min="4" max="4" width="11.69921875" style="146" customWidth="1"/>
    <col min="5" max="8" width="8.09765625" style="146" customWidth="1"/>
    <col min="9" max="9" width="13.5" style="146" customWidth="1"/>
    <col min="10" max="10" width="15.59765625" style="146" customWidth="1"/>
    <col min="11" max="11" width="9.5" style="146" customWidth="1"/>
    <col min="12" max="12" width="9" style="161"/>
    <col min="13" max="16384" width="9" style="146"/>
  </cols>
  <sheetData>
    <row r="1" spans="1:13" x14ac:dyDescent="0.6">
      <c r="A1" s="160"/>
      <c r="J1" s="1892"/>
      <c r="K1" s="1893"/>
    </row>
    <row r="2" spans="1:13" x14ac:dyDescent="0.6">
      <c r="A2" s="1888"/>
      <c r="B2" s="1888"/>
      <c r="C2" s="1888"/>
      <c r="D2" s="1888"/>
      <c r="E2" s="1888"/>
      <c r="F2" s="1888"/>
      <c r="G2" s="1888"/>
      <c r="H2" s="1888"/>
      <c r="I2" s="1888"/>
      <c r="J2" s="1888"/>
      <c r="K2" s="1888"/>
    </row>
    <row r="3" spans="1:13" x14ac:dyDescent="0.6">
      <c r="A3" s="1888"/>
      <c r="B3" s="1888"/>
      <c r="C3" s="1888"/>
      <c r="D3" s="1888"/>
      <c r="E3" s="1888"/>
      <c r="F3" s="1888"/>
      <c r="G3" s="1888"/>
      <c r="H3" s="1888"/>
      <c r="I3" s="1888"/>
      <c r="J3" s="1888"/>
      <c r="K3" s="1888"/>
    </row>
    <row r="4" spans="1:13" x14ac:dyDescent="0.6">
      <c r="A4" s="1888"/>
      <c r="B4" s="1888"/>
      <c r="C4" s="1888"/>
      <c r="D4" s="1888"/>
      <c r="E4" s="1888"/>
      <c r="F4" s="1888"/>
      <c r="G4" s="1888"/>
      <c r="H4" s="1888"/>
      <c r="I4" s="1888"/>
      <c r="J4" s="1888"/>
      <c r="K4" s="1888"/>
      <c r="M4" s="160"/>
    </row>
    <row r="5" spans="1:13" x14ac:dyDescent="0.6">
      <c r="A5" s="1781"/>
      <c r="B5" s="1781"/>
      <c r="C5" s="1781"/>
      <c r="D5" s="1781"/>
      <c r="E5" s="1781"/>
      <c r="F5" s="1781"/>
      <c r="G5" s="1781"/>
      <c r="H5" s="1781"/>
      <c r="I5" s="1781"/>
      <c r="J5" s="1781"/>
      <c r="K5" s="1781"/>
      <c r="M5" s="160"/>
    </row>
    <row r="6" spans="1:13" x14ac:dyDescent="0.6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M6" s="160"/>
    </row>
    <row r="7" spans="1:13" x14ac:dyDescent="0.6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M7" s="160"/>
    </row>
    <row r="8" spans="1:13" x14ac:dyDescent="0.6">
      <c r="A8" s="160"/>
      <c r="B8" s="159"/>
      <c r="C8" s="160"/>
      <c r="D8" s="160"/>
      <c r="E8" s="160"/>
      <c r="F8" s="160"/>
      <c r="G8" s="160"/>
      <c r="H8" s="160"/>
      <c r="I8" s="160"/>
      <c r="J8" s="160"/>
      <c r="K8" s="160"/>
      <c r="M8" s="160"/>
    </row>
    <row r="9" spans="1:13" x14ac:dyDescent="0.6">
      <c r="A9" s="162"/>
      <c r="B9" s="162"/>
      <c r="C9" s="162"/>
      <c r="D9" s="147"/>
      <c r="E9" s="1889"/>
      <c r="F9" s="1890"/>
      <c r="G9" s="1890"/>
      <c r="H9" s="1891"/>
      <c r="I9" s="147"/>
      <c r="J9" s="147"/>
      <c r="K9" s="134"/>
      <c r="M9" s="160"/>
    </row>
    <row r="10" spans="1:13" x14ac:dyDescent="0.6">
      <c r="A10" s="149"/>
      <c r="B10" s="149"/>
      <c r="C10" s="149"/>
      <c r="D10" s="136"/>
      <c r="E10" s="147"/>
      <c r="F10" s="147"/>
      <c r="G10" s="147"/>
      <c r="H10" s="147"/>
      <c r="I10" s="149"/>
      <c r="J10" s="149"/>
      <c r="K10" s="136"/>
      <c r="M10" s="160"/>
    </row>
    <row r="11" spans="1:13" x14ac:dyDescent="0.6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3" x14ac:dyDescent="0.6">
      <c r="A12" s="138"/>
      <c r="B12" s="163"/>
      <c r="C12" s="164"/>
      <c r="D12" s="165"/>
      <c r="E12" s="166"/>
      <c r="F12" s="167"/>
      <c r="G12" s="166"/>
      <c r="H12" s="167"/>
      <c r="I12" s="133"/>
      <c r="J12" s="167"/>
      <c r="K12" s="168"/>
    </row>
    <row r="13" spans="1:13" x14ac:dyDescent="0.6">
      <c r="A13" s="139"/>
      <c r="B13" s="163"/>
      <c r="C13" s="169"/>
      <c r="D13" s="170"/>
      <c r="E13" s="171"/>
      <c r="F13" s="172"/>
      <c r="G13" s="145"/>
      <c r="H13" s="172"/>
      <c r="I13" s="133"/>
      <c r="J13" s="170"/>
      <c r="K13" s="173"/>
    </row>
    <row r="14" spans="1:13" x14ac:dyDescent="0.6">
      <c r="A14" s="139"/>
      <c r="B14" s="145"/>
      <c r="C14" s="140"/>
      <c r="D14" s="172"/>
      <c r="E14" s="145"/>
      <c r="F14" s="174"/>
      <c r="G14" s="145"/>
      <c r="H14" s="174"/>
      <c r="I14" s="133"/>
      <c r="J14" s="172"/>
      <c r="K14" s="173"/>
      <c r="M14" s="160"/>
    </row>
    <row r="15" spans="1:13" x14ac:dyDescent="0.6">
      <c r="A15" s="137"/>
      <c r="B15" s="175"/>
      <c r="C15" s="176"/>
      <c r="D15" s="165"/>
      <c r="E15" s="177"/>
      <c r="F15" s="178"/>
      <c r="G15" s="178"/>
      <c r="H15" s="177"/>
      <c r="I15" s="175"/>
      <c r="J15" s="179"/>
      <c r="K15" s="168"/>
      <c r="M15" s="160"/>
    </row>
    <row r="16" spans="1:13" x14ac:dyDescent="0.6">
      <c r="A16" s="141"/>
      <c r="B16" s="180"/>
      <c r="C16" s="181"/>
      <c r="D16" s="172"/>
      <c r="E16" s="145"/>
      <c r="F16" s="172"/>
      <c r="G16" s="172"/>
      <c r="H16" s="145"/>
      <c r="I16" s="172"/>
      <c r="J16" s="182"/>
      <c r="K16" s="173"/>
      <c r="M16" s="160"/>
    </row>
    <row r="17" spans="1:13" x14ac:dyDescent="0.6">
      <c r="A17" s="183"/>
      <c r="B17" s="184"/>
      <c r="C17" s="185"/>
      <c r="D17" s="174"/>
      <c r="E17" s="186"/>
      <c r="F17" s="174"/>
      <c r="G17" s="174"/>
      <c r="H17" s="186"/>
      <c r="I17" s="172"/>
      <c r="J17" s="187"/>
      <c r="K17" s="188"/>
      <c r="M17" s="160"/>
    </row>
    <row r="18" spans="1:13" x14ac:dyDescent="0.6">
      <c r="A18" s="151"/>
      <c r="B18" s="189"/>
      <c r="C18" s="190"/>
      <c r="D18" s="165"/>
      <c r="E18" s="177"/>
      <c r="F18" s="178"/>
      <c r="G18" s="178"/>
      <c r="H18" s="177"/>
      <c r="I18" s="191"/>
      <c r="J18" s="190"/>
      <c r="K18" s="168"/>
    </row>
    <row r="19" spans="1:13" x14ac:dyDescent="0.6">
      <c r="A19" s="192"/>
      <c r="B19" s="193"/>
      <c r="C19" s="194"/>
      <c r="D19" s="172"/>
      <c r="E19" s="145"/>
      <c r="F19" s="174"/>
      <c r="G19" s="174"/>
      <c r="H19" s="145"/>
      <c r="I19" s="195"/>
      <c r="J19" s="194"/>
      <c r="K19" s="173"/>
    </row>
    <row r="20" spans="1:13" x14ac:dyDescent="0.6">
      <c r="A20" s="151"/>
      <c r="B20" s="196"/>
      <c r="C20" s="165"/>
      <c r="D20" s="175"/>
      <c r="E20" s="177"/>
      <c r="F20" s="178"/>
      <c r="G20" s="177"/>
      <c r="H20" s="178"/>
      <c r="I20" s="191"/>
      <c r="J20" s="175"/>
      <c r="K20" s="168"/>
    </row>
    <row r="21" spans="1:13" x14ac:dyDescent="0.6">
      <c r="A21" s="192"/>
      <c r="B21" s="197"/>
      <c r="C21" s="198"/>
      <c r="D21" s="174"/>
      <c r="E21" s="186"/>
      <c r="F21" s="174"/>
      <c r="G21" s="186"/>
      <c r="H21" s="174"/>
      <c r="I21" s="199"/>
      <c r="J21" s="174"/>
      <c r="K21" s="188"/>
    </row>
    <row r="24" spans="1:13" x14ac:dyDescent="0.6">
      <c r="A24" s="162"/>
      <c r="B24" s="162"/>
      <c r="C24" s="162"/>
      <c r="D24" s="147" t="s">
        <v>396</v>
      </c>
      <c r="E24" s="1889" t="s">
        <v>397</v>
      </c>
      <c r="F24" s="1890"/>
      <c r="G24" s="1890"/>
      <c r="H24" s="1891"/>
      <c r="I24" s="147" t="s">
        <v>399</v>
      </c>
      <c r="J24" s="147" t="s">
        <v>401</v>
      </c>
      <c r="K24" s="134" t="s">
        <v>403</v>
      </c>
    </row>
    <row r="25" spans="1:13" x14ac:dyDescent="0.6">
      <c r="A25" s="149" t="s">
        <v>394</v>
      </c>
      <c r="B25" s="149" t="s">
        <v>129</v>
      </c>
      <c r="C25" s="149" t="s">
        <v>395</v>
      </c>
      <c r="D25" s="136" t="s">
        <v>404</v>
      </c>
      <c r="E25" s="147">
        <v>2561</v>
      </c>
      <c r="F25" s="147">
        <v>2562</v>
      </c>
      <c r="G25" s="147">
        <v>2563</v>
      </c>
      <c r="H25" s="147">
        <v>2564</v>
      </c>
      <c r="I25" s="149" t="s">
        <v>400</v>
      </c>
      <c r="J25" s="149" t="s">
        <v>402</v>
      </c>
      <c r="K25" s="136" t="s">
        <v>482</v>
      </c>
    </row>
    <row r="26" spans="1:13" x14ac:dyDescent="0.6">
      <c r="A26" s="148"/>
      <c r="B26" s="148"/>
      <c r="C26" s="148"/>
      <c r="D26" s="148" t="s">
        <v>405</v>
      </c>
      <c r="E26" s="148" t="s">
        <v>398</v>
      </c>
      <c r="F26" s="148" t="s">
        <v>398</v>
      </c>
      <c r="G26" s="148" t="s">
        <v>398</v>
      </c>
      <c r="H26" s="148" t="s">
        <v>398</v>
      </c>
      <c r="I26" s="148"/>
      <c r="J26" s="148"/>
      <c r="K26" s="148" t="s">
        <v>483</v>
      </c>
    </row>
    <row r="27" spans="1:13" x14ac:dyDescent="0.6">
      <c r="A27" s="150">
        <v>5</v>
      </c>
      <c r="B27" s="200" t="s">
        <v>443</v>
      </c>
      <c r="C27" s="165" t="s">
        <v>476</v>
      </c>
      <c r="D27" s="175" t="s">
        <v>697</v>
      </c>
      <c r="E27" s="177">
        <v>50000</v>
      </c>
      <c r="F27" s="178">
        <v>50000</v>
      </c>
      <c r="G27" s="177">
        <v>50000</v>
      </c>
      <c r="H27" s="178">
        <v>50000</v>
      </c>
      <c r="I27" s="138" t="s">
        <v>851</v>
      </c>
      <c r="J27" s="190" t="s">
        <v>755</v>
      </c>
      <c r="K27" s="168" t="s">
        <v>791</v>
      </c>
    </row>
    <row r="28" spans="1:13" x14ac:dyDescent="0.6">
      <c r="A28" s="201"/>
      <c r="B28" s="197" t="s">
        <v>444</v>
      </c>
      <c r="C28" s="198" t="s">
        <v>477</v>
      </c>
      <c r="D28" s="174"/>
      <c r="E28" s="186"/>
      <c r="F28" s="174"/>
      <c r="G28" s="186"/>
      <c r="H28" s="174"/>
      <c r="I28" s="174" t="s">
        <v>732</v>
      </c>
      <c r="J28" s="198" t="s">
        <v>713</v>
      </c>
      <c r="K28" s="173" t="s">
        <v>792</v>
      </c>
    </row>
    <row r="29" spans="1:13" x14ac:dyDescent="0.6">
      <c r="A29" s="152">
        <v>6</v>
      </c>
      <c r="B29" s="202" t="s">
        <v>445</v>
      </c>
      <c r="C29" s="203" t="s">
        <v>478</v>
      </c>
      <c r="D29" s="175" t="s">
        <v>698</v>
      </c>
      <c r="E29" s="177">
        <v>100000</v>
      </c>
      <c r="F29" s="178">
        <v>100000</v>
      </c>
      <c r="G29" s="178">
        <v>100000</v>
      </c>
      <c r="H29" s="177">
        <v>100000</v>
      </c>
      <c r="I29" s="138" t="s">
        <v>851</v>
      </c>
      <c r="J29" s="190" t="s">
        <v>755</v>
      </c>
      <c r="K29" s="168" t="s">
        <v>791</v>
      </c>
    </row>
    <row r="30" spans="1:13" x14ac:dyDescent="0.6">
      <c r="A30" s="152"/>
      <c r="B30" s="204"/>
      <c r="C30" s="203" t="s">
        <v>479</v>
      </c>
      <c r="D30" s="172"/>
      <c r="E30" s="145"/>
      <c r="F30" s="172"/>
      <c r="G30" s="172"/>
      <c r="H30" s="145"/>
      <c r="I30" s="172" t="s">
        <v>732</v>
      </c>
      <c r="J30" s="203" t="s">
        <v>713</v>
      </c>
      <c r="K30" s="173" t="s">
        <v>792</v>
      </c>
    </row>
    <row r="31" spans="1:13" x14ac:dyDescent="0.6">
      <c r="A31" s="150">
        <v>7</v>
      </c>
      <c r="B31" s="202" t="s">
        <v>454</v>
      </c>
      <c r="C31" s="190" t="s">
        <v>455</v>
      </c>
      <c r="D31" s="205" t="s">
        <v>700</v>
      </c>
      <c r="E31" s="178">
        <v>1500000</v>
      </c>
      <c r="F31" s="178">
        <v>1500000</v>
      </c>
      <c r="G31" s="178">
        <v>1500000</v>
      </c>
      <c r="H31" s="178">
        <v>1500000</v>
      </c>
      <c r="I31" s="138" t="s">
        <v>790</v>
      </c>
      <c r="J31" s="190" t="s">
        <v>755</v>
      </c>
      <c r="K31" s="168" t="s">
        <v>791</v>
      </c>
    </row>
    <row r="32" spans="1:13" x14ac:dyDescent="0.6">
      <c r="A32" s="201"/>
      <c r="B32" s="206"/>
      <c r="C32" s="207" t="s">
        <v>456</v>
      </c>
      <c r="D32" s="208"/>
      <c r="E32" s="174"/>
      <c r="F32" s="174"/>
      <c r="G32" s="174"/>
      <c r="H32" s="174"/>
      <c r="I32" s="174" t="s">
        <v>732</v>
      </c>
      <c r="J32" s="198" t="s">
        <v>713</v>
      </c>
      <c r="K32" s="188" t="s">
        <v>792</v>
      </c>
    </row>
    <row r="33" spans="1:12" x14ac:dyDescent="0.6">
      <c r="A33" s="152">
        <v>8</v>
      </c>
      <c r="B33" s="209" t="s">
        <v>457</v>
      </c>
      <c r="C33" s="190" t="s">
        <v>458</v>
      </c>
      <c r="D33" s="205" t="s">
        <v>698</v>
      </c>
      <c r="E33" s="210">
        <v>40000</v>
      </c>
      <c r="F33" s="210">
        <v>40000</v>
      </c>
      <c r="G33" s="210">
        <v>40000</v>
      </c>
      <c r="H33" s="210">
        <v>40000</v>
      </c>
      <c r="I33" s="138" t="s">
        <v>851</v>
      </c>
      <c r="J33" s="190" t="s">
        <v>755</v>
      </c>
      <c r="K33" s="168" t="s">
        <v>791</v>
      </c>
    </row>
    <row r="34" spans="1:12" x14ac:dyDescent="0.6">
      <c r="A34" s="152"/>
      <c r="B34" s="211" t="s">
        <v>459</v>
      </c>
      <c r="C34" s="198"/>
      <c r="D34" s="208"/>
      <c r="E34" s="212"/>
      <c r="F34" s="212"/>
      <c r="G34" s="212"/>
      <c r="H34" s="212"/>
      <c r="I34" s="174" t="s">
        <v>732</v>
      </c>
      <c r="J34" s="198" t="s">
        <v>713</v>
      </c>
      <c r="K34" s="173" t="s">
        <v>792</v>
      </c>
    </row>
    <row r="35" spans="1:12" x14ac:dyDescent="0.6">
      <c r="A35" s="150">
        <v>9</v>
      </c>
      <c r="B35" s="202" t="s">
        <v>467</v>
      </c>
      <c r="C35" s="213" t="s">
        <v>458</v>
      </c>
      <c r="D35" s="205" t="s">
        <v>696</v>
      </c>
      <c r="E35" s="210">
        <v>10000</v>
      </c>
      <c r="F35" s="210">
        <v>10000</v>
      </c>
      <c r="G35" s="210">
        <v>10000</v>
      </c>
      <c r="H35" s="210">
        <v>10000</v>
      </c>
      <c r="I35" s="138" t="s">
        <v>790</v>
      </c>
      <c r="J35" s="190" t="s">
        <v>755</v>
      </c>
      <c r="K35" s="168" t="s">
        <v>791</v>
      </c>
    </row>
    <row r="36" spans="1:12" x14ac:dyDescent="0.6">
      <c r="A36" s="201"/>
      <c r="B36" s="206" t="s">
        <v>468</v>
      </c>
      <c r="C36" s="214" t="s">
        <v>481</v>
      </c>
      <c r="D36" s="208"/>
      <c r="E36" s="212"/>
      <c r="F36" s="212"/>
      <c r="G36" s="212"/>
      <c r="H36" s="212"/>
      <c r="I36" s="174" t="s">
        <v>732</v>
      </c>
      <c r="J36" s="198" t="s">
        <v>713</v>
      </c>
      <c r="K36" s="173" t="s">
        <v>792</v>
      </c>
    </row>
    <row r="37" spans="1:12" x14ac:dyDescent="0.6">
      <c r="A37" s="150">
        <v>10</v>
      </c>
      <c r="B37" s="215" t="s">
        <v>753</v>
      </c>
      <c r="C37" s="216" t="s">
        <v>484</v>
      </c>
      <c r="D37" s="162" t="s">
        <v>696</v>
      </c>
      <c r="E37" s="210">
        <v>10000</v>
      </c>
      <c r="F37" s="210">
        <v>10000</v>
      </c>
      <c r="G37" s="210">
        <v>10000</v>
      </c>
      <c r="H37" s="210">
        <v>10000</v>
      </c>
      <c r="I37" s="138" t="s">
        <v>851</v>
      </c>
      <c r="J37" s="190" t="s">
        <v>755</v>
      </c>
      <c r="K37" s="168" t="s">
        <v>791</v>
      </c>
    </row>
    <row r="38" spans="1:12" x14ac:dyDescent="0.6">
      <c r="A38" s="201"/>
      <c r="B38" s="206" t="s">
        <v>754</v>
      </c>
      <c r="C38" s="217" t="s">
        <v>485</v>
      </c>
      <c r="D38" s="212"/>
      <c r="E38" s="212"/>
      <c r="F38" s="212"/>
      <c r="G38" s="212"/>
      <c r="H38" s="212"/>
      <c r="I38" s="174" t="s">
        <v>732</v>
      </c>
      <c r="J38" s="198" t="s">
        <v>713</v>
      </c>
      <c r="K38" s="173" t="s">
        <v>792</v>
      </c>
    </row>
    <row r="39" spans="1:12" x14ac:dyDescent="0.6">
      <c r="A39" s="151">
        <v>11</v>
      </c>
      <c r="B39" s="218" t="s">
        <v>469</v>
      </c>
      <c r="C39" s="216" t="s">
        <v>470</v>
      </c>
      <c r="D39" s="162" t="s">
        <v>696</v>
      </c>
      <c r="E39" s="210">
        <v>20000</v>
      </c>
      <c r="F39" s="210">
        <v>20000</v>
      </c>
      <c r="G39" s="210">
        <v>20000</v>
      </c>
      <c r="H39" s="210">
        <v>20000</v>
      </c>
      <c r="I39" s="138" t="s">
        <v>790</v>
      </c>
      <c r="J39" s="190" t="s">
        <v>755</v>
      </c>
      <c r="K39" s="168" t="s">
        <v>791</v>
      </c>
    </row>
    <row r="40" spans="1:12" x14ac:dyDescent="0.6">
      <c r="A40" s="192"/>
      <c r="B40" s="219" t="s">
        <v>471</v>
      </c>
      <c r="C40" s="217" t="s">
        <v>472</v>
      </c>
      <c r="D40" s="212"/>
      <c r="E40" s="212"/>
      <c r="F40" s="212"/>
      <c r="G40" s="212"/>
      <c r="H40" s="212"/>
      <c r="I40" s="174" t="s">
        <v>732</v>
      </c>
      <c r="J40" s="198" t="s">
        <v>713</v>
      </c>
      <c r="K40" s="188" t="s">
        <v>792</v>
      </c>
    </row>
    <row r="41" spans="1:12" x14ac:dyDescent="0.6">
      <c r="A41" s="151">
        <v>12</v>
      </c>
      <c r="B41" s="220" t="s">
        <v>756</v>
      </c>
      <c r="C41" s="190" t="s">
        <v>470</v>
      </c>
      <c r="D41" s="175" t="s">
        <v>696</v>
      </c>
      <c r="E41" s="178">
        <v>10000</v>
      </c>
      <c r="F41" s="178">
        <v>10000</v>
      </c>
      <c r="G41" s="178">
        <v>10000</v>
      </c>
      <c r="H41" s="178">
        <v>10000</v>
      </c>
      <c r="I41" s="138" t="s">
        <v>790</v>
      </c>
      <c r="J41" s="221" t="s">
        <v>758</v>
      </c>
      <c r="K41" s="168" t="s">
        <v>791</v>
      </c>
    </row>
    <row r="42" spans="1:12" x14ac:dyDescent="0.6">
      <c r="A42" s="192"/>
      <c r="B42" s="214" t="s">
        <v>757</v>
      </c>
      <c r="C42" s="222" t="s">
        <v>472</v>
      </c>
      <c r="D42" s="174"/>
      <c r="E42" s="174"/>
      <c r="F42" s="174"/>
      <c r="G42" s="174"/>
      <c r="H42" s="174"/>
      <c r="I42" s="174" t="s">
        <v>732</v>
      </c>
      <c r="J42" s="223" t="s">
        <v>759</v>
      </c>
      <c r="K42" s="188" t="s">
        <v>792</v>
      </c>
    </row>
    <row r="46" spans="1:12" x14ac:dyDescent="0.6">
      <c r="L46" s="161">
        <v>55</v>
      </c>
    </row>
    <row r="47" spans="1:12" x14ac:dyDescent="0.6">
      <c r="A47" s="162"/>
      <c r="B47" s="162"/>
      <c r="C47" s="162"/>
      <c r="D47" s="147" t="s">
        <v>396</v>
      </c>
      <c r="E47" s="1889" t="s">
        <v>397</v>
      </c>
      <c r="F47" s="1890"/>
      <c r="G47" s="1890"/>
      <c r="H47" s="1891"/>
      <c r="I47" s="147" t="s">
        <v>399</v>
      </c>
      <c r="J47" s="147" t="s">
        <v>401</v>
      </c>
      <c r="K47" s="134" t="s">
        <v>403</v>
      </c>
    </row>
    <row r="48" spans="1:12" x14ac:dyDescent="0.6">
      <c r="A48" s="149" t="s">
        <v>394</v>
      </c>
      <c r="B48" s="149" t="s">
        <v>129</v>
      </c>
      <c r="C48" s="149" t="s">
        <v>395</v>
      </c>
      <c r="D48" s="136" t="s">
        <v>404</v>
      </c>
      <c r="E48" s="147">
        <v>2561</v>
      </c>
      <c r="F48" s="147">
        <v>2562</v>
      </c>
      <c r="G48" s="147">
        <v>2563</v>
      </c>
      <c r="H48" s="147">
        <v>2564</v>
      </c>
      <c r="I48" s="149" t="s">
        <v>400</v>
      </c>
      <c r="J48" s="149" t="s">
        <v>402</v>
      </c>
      <c r="K48" s="136" t="s">
        <v>482</v>
      </c>
    </row>
    <row r="49" spans="1:13" x14ac:dyDescent="0.6">
      <c r="A49" s="149"/>
      <c r="B49" s="149"/>
      <c r="C49" s="148"/>
      <c r="D49" s="136" t="s">
        <v>405</v>
      </c>
      <c r="E49" s="149" t="s">
        <v>398</v>
      </c>
      <c r="F49" s="149" t="s">
        <v>398</v>
      </c>
      <c r="G49" s="149" t="s">
        <v>398</v>
      </c>
      <c r="H49" s="149" t="s">
        <v>398</v>
      </c>
      <c r="I49" s="149"/>
      <c r="J49" s="149"/>
      <c r="K49" s="148" t="s">
        <v>483</v>
      </c>
    </row>
    <row r="50" spans="1:13" x14ac:dyDescent="0.6">
      <c r="A50" s="138">
        <v>13</v>
      </c>
      <c r="B50" s="220" t="s">
        <v>473</v>
      </c>
      <c r="C50" s="216" t="s">
        <v>470</v>
      </c>
      <c r="D50" s="175" t="s">
        <v>696</v>
      </c>
      <c r="E50" s="178">
        <v>10000</v>
      </c>
      <c r="F50" s="178">
        <v>10000</v>
      </c>
      <c r="G50" s="178">
        <v>10000</v>
      </c>
      <c r="H50" s="178">
        <v>10000</v>
      </c>
      <c r="I50" s="138" t="s">
        <v>790</v>
      </c>
      <c r="J50" s="175" t="s">
        <v>758</v>
      </c>
      <c r="K50" s="168" t="s">
        <v>791</v>
      </c>
    </row>
    <row r="51" spans="1:13" x14ac:dyDescent="0.6">
      <c r="A51" s="224"/>
      <c r="B51" s="214"/>
      <c r="C51" s="217" t="s">
        <v>472</v>
      </c>
      <c r="D51" s="174"/>
      <c r="E51" s="174"/>
      <c r="F51" s="174"/>
      <c r="G51" s="174"/>
      <c r="H51" s="174"/>
      <c r="I51" s="174" t="s">
        <v>732</v>
      </c>
      <c r="J51" s="174" t="s">
        <v>759</v>
      </c>
      <c r="K51" s="188" t="s">
        <v>792</v>
      </c>
    </row>
    <row r="52" spans="1:13" x14ac:dyDescent="0.6">
      <c r="A52" s="138">
        <v>14</v>
      </c>
      <c r="B52" s="225" t="s">
        <v>460</v>
      </c>
      <c r="C52" s="165" t="s">
        <v>717</v>
      </c>
      <c r="D52" s="226" t="s">
        <v>696</v>
      </c>
      <c r="E52" s="210">
        <v>20000</v>
      </c>
      <c r="F52" s="210">
        <v>20000</v>
      </c>
      <c r="G52" s="210">
        <v>20000</v>
      </c>
      <c r="H52" s="210">
        <v>20000</v>
      </c>
      <c r="I52" s="162" t="s">
        <v>715</v>
      </c>
      <c r="J52" s="165" t="s">
        <v>726</v>
      </c>
      <c r="K52" s="162" t="s">
        <v>791</v>
      </c>
    </row>
    <row r="53" spans="1:13" x14ac:dyDescent="0.6">
      <c r="A53" s="224"/>
      <c r="B53" s="227"/>
      <c r="C53" s="198" t="s">
        <v>718</v>
      </c>
      <c r="D53" s="228"/>
      <c r="E53" s="212"/>
      <c r="F53" s="212"/>
      <c r="G53" s="212"/>
      <c r="H53" s="212"/>
      <c r="I53" s="229"/>
      <c r="J53" s="198" t="s">
        <v>718</v>
      </c>
      <c r="K53" s="212" t="s">
        <v>792</v>
      </c>
    </row>
    <row r="54" spans="1:13" x14ac:dyDescent="0.6">
      <c r="A54" s="138">
        <v>15</v>
      </c>
      <c r="B54" s="225" t="s">
        <v>1036</v>
      </c>
      <c r="C54" s="165" t="s">
        <v>717</v>
      </c>
      <c r="D54" s="146" t="s">
        <v>696</v>
      </c>
      <c r="E54" s="230">
        <v>20000</v>
      </c>
      <c r="F54" s="230">
        <v>20000</v>
      </c>
      <c r="G54" s="230">
        <v>20000</v>
      </c>
      <c r="H54" s="230">
        <v>20000</v>
      </c>
      <c r="I54" s="162" t="s">
        <v>715</v>
      </c>
      <c r="J54" s="165" t="s">
        <v>726</v>
      </c>
      <c r="K54" s="229" t="s">
        <v>791</v>
      </c>
    </row>
    <row r="55" spans="1:13" x14ac:dyDescent="0.6">
      <c r="A55" s="139"/>
      <c r="B55" s="227"/>
      <c r="C55" s="198" t="s">
        <v>718</v>
      </c>
      <c r="E55" s="229"/>
      <c r="F55" s="229"/>
      <c r="G55" s="229"/>
      <c r="H55" s="229"/>
      <c r="I55" s="229"/>
      <c r="J55" s="198" t="s">
        <v>718</v>
      </c>
      <c r="K55" s="229" t="s">
        <v>792</v>
      </c>
    </row>
    <row r="56" spans="1:13" x14ac:dyDescent="0.6">
      <c r="A56" s="156" t="s">
        <v>26</v>
      </c>
      <c r="B56" s="156" t="s">
        <v>919</v>
      </c>
      <c r="C56" s="231" t="s">
        <v>164</v>
      </c>
      <c r="D56" s="231" t="s">
        <v>164</v>
      </c>
      <c r="E56" s="232">
        <f>SUM(E54:E55,E52,E50,E41,E39,E37,E35,E33,E31,E29,E27,E20,E18,E15,E12)</f>
        <v>1790000</v>
      </c>
      <c r="F56" s="232">
        <f>SUM(F54:F55,F52,F50,F41,F39,F37,F35,F33,F31,F29,F27,F20,F18,F15,F12)</f>
        <v>1790000</v>
      </c>
      <c r="G56" s="232">
        <f>SUM(G54:G55,G52,G50,G41,G39,G37,G35,G33,G31,G29,G27,G20,G18,G15,G12)</f>
        <v>1790000</v>
      </c>
      <c r="H56" s="232">
        <f>SUM(H54:H55,H52,H50,H41,H39,H37,H35,H33,H31,H29,H27,H20,H18,H15,H12)</f>
        <v>1790000</v>
      </c>
      <c r="I56" s="231" t="s">
        <v>164</v>
      </c>
      <c r="J56" s="231" t="s">
        <v>164</v>
      </c>
      <c r="K56" s="231" t="s">
        <v>164</v>
      </c>
    </row>
    <row r="57" spans="1:13" x14ac:dyDescent="0.6">
      <c r="A57" s="157"/>
      <c r="E57" s="233"/>
    </row>
    <row r="58" spans="1:13" x14ac:dyDescent="0.6">
      <c r="A58" s="157"/>
      <c r="E58" s="233"/>
    </row>
    <row r="59" spans="1:13" x14ac:dyDescent="0.6">
      <c r="A59" s="157"/>
      <c r="E59" s="233"/>
    </row>
    <row r="62" spans="1:13" x14ac:dyDescent="0.6">
      <c r="I62" s="158"/>
      <c r="J62" s="157"/>
      <c r="K62" s="157"/>
      <c r="L62" s="234"/>
      <c r="M62" s="157"/>
    </row>
    <row r="63" spans="1:13" x14ac:dyDescent="0.6">
      <c r="I63" s="157"/>
      <c r="J63" s="157"/>
      <c r="K63" s="157"/>
      <c r="L63" s="234"/>
      <c r="M63" s="157"/>
    </row>
    <row r="64" spans="1:13" x14ac:dyDescent="0.6">
      <c r="I64" s="157"/>
      <c r="J64" s="157"/>
      <c r="K64" s="157"/>
      <c r="L64" s="234"/>
      <c r="M64" s="157"/>
    </row>
    <row r="65" spans="1:12" x14ac:dyDescent="0.6">
      <c r="L65" s="161">
        <v>56</v>
      </c>
    </row>
    <row r="70" spans="1:12" x14ac:dyDescent="0.6">
      <c r="A70" s="146" t="s">
        <v>393</v>
      </c>
      <c r="B70" s="159" t="s">
        <v>914</v>
      </c>
    </row>
    <row r="71" spans="1:12" x14ac:dyDescent="0.6">
      <c r="A71" s="162"/>
      <c r="B71" s="162"/>
      <c r="C71" s="162"/>
      <c r="D71" s="147" t="s">
        <v>396</v>
      </c>
      <c r="E71" s="1889" t="s">
        <v>397</v>
      </c>
      <c r="F71" s="1890"/>
      <c r="G71" s="1890"/>
      <c r="H71" s="1891"/>
      <c r="I71" s="147" t="s">
        <v>399</v>
      </c>
      <c r="J71" s="147" t="s">
        <v>401</v>
      </c>
      <c r="K71" s="134" t="s">
        <v>403</v>
      </c>
    </row>
    <row r="72" spans="1:12" x14ac:dyDescent="0.6">
      <c r="A72" s="149" t="s">
        <v>394</v>
      </c>
      <c r="B72" s="149" t="s">
        <v>129</v>
      </c>
      <c r="C72" s="149" t="s">
        <v>395</v>
      </c>
      <c r="D72" s="136" t="s">
        <v>404</v>
      </c>
      <c r="E72" s="147">
        <v>2561</v>
      </c>
      <c r="F72" s="147">
        <v>2562</v>
      </c>
      <c r="G72" s="147">
        <v>2563</v>
      </c>
      <c r="H72" s="147">
        <v>2564</v>
      </c>
      <c r="I72" s="149" t="s">
        <v>400</v>
      </c>
      <c r="J72" s="149" t="s">
        <v>402</v>
      </c>
      <c r="K72" s="136" t="s">
        <v>482</v>
      </c>
    </row>
    <row r="73" spans="1:12" x14ac:dyDescent="0.6">
      <c r="A73" s="149"/>
      <c r="B73" s="148"/>
      <c r="C73" s="148"/>
      <c r="D73" s="149" t="s">
        <v>405</v>
      </c>
      <c r="E73" s="148" t="s">
        <v>398</v>
      </c>
      <c r="F73" s="149" t="s">
        <v>398</v>
      </c>
      <c r="G73" s="148" t="s">
        <v>398</v>
      </c>
      <c r="H73" s="149" t="s">
        <v>398</v>
      </c>
      <c r="I73" s="148"/>
      <c r="J73" s="149"/>
      <c r="K73" s="148" t="s">
        <v>483</v>
      </c>
    </row>
    <row r="74" spans="1:12" x14ac:dyDescent="0.6">
      <c r="A74" s="151">
        <v>1</v>
      </c>
      <c r="B74" s="165" t="s">
        <v>410</v>
      </c>
      <c r="C74" s="216" t="s">
        <v>877</v>
      </c>
      <c r="D74" s="175" t="s">
        <v>701</v>
      </c>
      <c r="E74" s="235">
        <v>350000</v>
      </c>
      <c r="F74" s="178">
        <v>350000</v>
      </c>
      <c r="G74" s="235">
        <v>350000</v>
      </c>
      <c r="H74" s="178">
        <v>350000</v>
      </c>
      <c r="I74" s="133" t="s">
        <v>841</v>
      </c>
      <c r="J74" s="175" t="s">
        <v>710</v>
      </c>
      <c r="K74" s="175" t="s">
        <v>890</v>
      </c>
    </row>
    <row r="75" spans="1:12" x14ac:dyDescent="0.6">
      <c r="A75" s="153"/>
      <c r="B75" s="203" t="s">
        <v>411</v>
      </c>
      <c r="C75" s="236" t="s">
        <v>878</v>
      </c>
      <c r="D75" s="172"/>
      <c r="E75" s="133"/>
      <c r="F75" s="172"/>
      <c r="G75" s="133"/>
      <c r="H75" s="172"/>
      <c r="I75" s="133" t="s">
        <v>879</v>
      </c>
      <c r="J75" s="172" t="s">
        <v>711</v>
      </c>
      <c r="K75" s="172" t="s">
        <v>891</v>
      </c>
    </row>
    <row r="76" spans="1:12" x14ac:dyDescent="0.6">
      <c r="A76" s="192"/>
      <c r="B76" s="198" t="s">
        <v>412</v>
      </c>
      <c r="C76" s="217"/>
      <c r="D76" s="174"/>
      <c r="E76" s="133"/>
      <c r="F76" s="174"/>
      <c r="G76" s="133"/>
      <c r="H76" s="174"/>
      <c r="I76" s="133" t="s">
        <v>743</v>
      </c>
      <c r="J76" s="174"/>
      <c r="K76" s="172"/>
    </row>
    <row r="77" spans="1:12" x14ac:dyDescent="0.6">
      <c r="A77" s="153">
        <v>2</v>
      </c>
      <c r="B77" s="165" t="s">
        <v>892</v>
      </c>
      <c r="C77" s="190" t="s">
        <v>765</v>
      </c>
      <c r="D77" s="133" t="s">
        <v>709</v>
      </c>
      <c r="E77" s="178">
        <v>50000</v>
      </c>
      <c r="F77" s="178">
        <v>50000</v>
      </c>
      <c r="G77" s="178">
        <v>50000</v>
      </c>
      <c r="H77" s="178">
        <v>50000</v>
      </c>
      <c r="I77" s="175" t="s">
        <v>880</v>
      </c>
      <c r="J77" s="175" t="s">
        <v>710</v>
      </c>
      <c r="K77" s="175" t="s">
        <v>890</v>
      </c>
    </row>
    <row r="78" spans="1:12" x14ac:dyDescent="0.6">
      <c r="A78" s="153"/>
      <c r="B78" s="203" t="s">
        <v>913</v>
      </c>
      <c r="C78" s="222" t="s">
        <v>766</v>
      </c>
      <c r="D78" s="133"/>
      <c r="E78" s="237"/>
      <c r="F78" s="238"/>
      <c r="G78" s="238"/>
      <c r="H78" s="238"/>
      <c r="I78" s="174" t="s">
        <v>881</v>
      </c>
      <c r="J78" s="172" t="s">
        <v>711</v>
      </c>
      <c r="K78" s="172" t="s">
        <v>891</v>
      </c>
    </row>
    <row r="79" spans="1:12" x14ac:dyDescent="0.6">
      <c r="A79" s="151">
        <v>3</v>
      </c>
      <c r="B79" s="165" t="s">
        <v>413</v>
      </c>
      <c r="C79" s="236" t="s">
        <v>414</v>
      </c>
      <c r="D79" s="175" t="s">
        <v>709</v>
      </c>
      <c r="E79" s="178">
        <v>50000</v>
      </c>
      <c r="F79" s="235">
        <v>50000</v>
      </c>
      <c r="G79" s="237">
        <v>50000</v>
      </c>
      <c r="H79" s="237">
        <v>50000</v>
      </c>
      <c r="I79" s="133" t="s">
        <v>882</v>
      </c>
      <c r="J79" s="175" t="s">
        <v>762</v>
      </c>
      <c r="K79" s="175" t="s">
        <v>890</v>
      </c>
    </row>
    <row r="80" spans="1:12" x14ac:dyDescent="0.6">
      <c r="A80" s="192"/>
      <c r="B80" s="198" t="s">
        <v>415</v>
      </c>
      <c r="C80" s="217" t="s">
        <v>416</v>
      </c>
      <c r="D80" s="174"/>
      <c r="E80" s="172"/>
      <c r="F80" s="133"/>
      <c r="G80" s="172"/>
      <c r="H80" s="172"/>
      <c r="I80" s="133" t="s">
        <v>732</v>
      </c>
      <c r="J80" s="174" t="s">
        <v>767</v>
      </c>
      <c r="K80" s="172" t="s">
        <v>891</v>
      </c>
    </row>
    <row r="81" spans="1:12" x14ac:dyDescent="0.6">
      <c r="A81" s="153">
        <v>4</v>
      </c>
      <c r="B81" s="165" t="s">
        <v>417</v>
      </c>
      <c r="C81" s="194" t="s">
        <v>418</v>
      </c>
      <c r="D81" s="133" t="s">
        <v>709</v>
      </c>
      <c r="E81" s="178">
        <v>50000</v>
      </c>
      <c r="F81" s="177">
        <v>50000</v>
      </c>
      <c r="G81" s="178">
        <v>50000</v>
      </c>
      <c r="H81" s="178">
        <v>50000</v>
      </c>
      <c r="I81" s="175" t="s">
        <v>880</v>
      </c>
      <c r="J81" s="175" t="s">
        <v>710</v>
      </c>
      <c r="K81" s="175" t="s">
        <v>890</v>
      </c>
    </row>
    <row r="82" spans="1:12" x14ac:dyDescent="0.6">
      <c r="A82" s="153"/>
      <c r="B82" s="198" t="s">
        <v>419</v>
      </c>
      <c r="C82" s="222" t="s">
        <v>420</v>
      </c>
      <c r="D82" s="133"/>
      <c r="E82" s="174"/>
      <c r="F82" s="186"/>
      <c r="G82" s="174"/>
      <c r="H82" s="174"/>
      <c r="I82" s="174" t="s">
        <v>881</v>
      </c>
      <c r="J82" s="172" t="s">
        <v>711</v>
      </c>
      <c r="K82" s="172" t="s">
        <v>891</v>
      </c>
    </row>
    <row r="83" spans="1:12" x14ac:dyDescent="0.6">
      <c r="A83" s="151">
        <v>5</v>
      </c>
      <c r="B83" s="165" t="s">
        <v>884</v>
      </c>
      <c r="C83" s="216" t="s">
        <v>426</v>
      </c>
      <c r="D83" s="175" t="s">
        <v>709</v>
      </c>
      <c r="E83" s="237">
        <v>20000</v>
      </c>
      <c r="F83" s="235">
        <v>20000</v>
      </c>
      <c r="G83" s="237">
        <v>20000</v>
      </c>
      <c r="H83" s="237">
        <v>20000</v>
      </c>
      <c r="I83" s="175" t="s">
        <v>880</v>
      </c>
      <c r="J83" s="175" t="s">
        <v>710</v>
      </c>
      <c r="K83" s="175" t="s">
        <v>890</v>
      </c>
    </row>
    <row r="84" spans="1:12" x14ac:dyDescent="0.6">
      <c r="A84" s="192"/>
      <c r="B84" s="198" t="s">
        <v>427</v>
      </c>
      <c r="C84" s="217" t="s">
        <v>428</v>
      </c>
      <c r="D84" s="174"/>
      <c r="E84" s="172"/>
      <c r="F84" s="133"/>
      <c r="G84" s="172"/>
      <c r="H84" s="172"/>
      <c r="I84" s="174" t="s">
        <v>881</v>
      </c>
      <c r="J84" s="172" t="s">
        <v>711</v>
      </c>
      <c r="K84" s="172" t="s">
        <v>891</v>
      </c>
    </row>
    <row r="85" spans="1:12" x14ac:dyDescent="0.6">
      <c r="A85" s="151">
        <v>6</v>
      </c>
      <c r="B85" s="203" t="s">
        <v>429</v>
      </c>
      <c r="C85" s="216" t="s">
        <v>887</v>
      </c>
      <c r="D85" s="175" t="s">
        <v>709</v>
      </c>
      <c r="E85" s="178">
        <v>30000</v>
      </c>
      <c r="F85" s="177">
        <v>30000</v>
      </c>
      <c r="G85" s="178">
        <v>30000</v>
      </c>
      <c r="H85" s="239">
        <v>30000</v>
      </c>
      <c r="I85" s="175" t="s">
        <v>841</v>
      </c>
      <c r="J85" s="221" t="s">
        <v>710</v>
      </c>
      <c r="K85" s="175" t="s">
        <v>890</v>
      </c>
    </row>
    <row r="86" spans="1:12" x14ac:dyDescent="0.6">
      <c r="A86" s="153"/>
      <c r="B86" s="203" t="s">
        <v>885</v>
      </c>
      <c r="C86" s="236" t="s">
        <v>888</v>
      </c>
      <c r="D86" s="172"/>
      <c r="E86" s="172"/>
      <c r="F86" s="145"/>
      <c r="G86" s="172"/>
      <c r="H86" s="140"/>
      <c r="I86" s="172" t="s">
        <v>879</v>
      </c>
      <c r="J86" s="240" t="s">
        <v>711</v>
      </c>
      <c r="K86" s="172" t="s">
        <v>891</v>
      </c>
    </row>
    <row r="87" spans="1:12" x14ac:dyDescent="0.6">
      <c r="A87" s="192"/>
      <c r="B87" s="198" t="s">
        <v>886</v>
      </c>
      <c r="C87" s="241" t="s">
        <v>889</v>
      </c>
      <c r="D87" s="174"/>
      <c r="E87" s="174"/>
      <c r="F87" s="186"/>
      <c r="G87" s="174"/>
      <c r="H87" s="242"/>
      <c r="I87" s="174" t="s">
        <v>743</v>
      </c>
      <c r="J87" s="223"/>
      <c r="K87" s="174"/>
    </row>
    <row r="90" spans="1:12" x14ac:dyDescent="0.6">
      <c r="L90" s="161">
        <v>57</v>
      </c>
    </row>
    <row r="94" spans="1:12" x14ac:dyDescent="0.6">
      <c r="A94" s="162"/>
      <c r="B94" s="162"/>
      <c r="C94" s="162"/>
      <c r="D94" s="147" t="s">
        <v>396</v>
      </c>
      <c r="E94" s="1889" t="s">
        <v>397</v>
      </c>
      <c r="F94" s="1890"/>
      <c r="G94" s="1890"/>
      <c r="H94" s="1891"/>
      <c r="I94" s="147" t="s">
        <v>399</v>
      </c>
      <c r="J94" s="147" t="s">
        <v>401</v>
      </c>
      <c r="K94" s="134" t="s">
        <v>403</v>
      </c>
    </row>
    <row r="95" spans="1:12" x14ac:dyDescent="0.6">
      <c r="A95" s="149" t="s">
        <v>394</v>
      </c>
      <c r="B95" s="149" t="s">
        <v>129</v>
      </c>
      <c r="C95" s="149" t="s">
        <v>395</v>
      </c>
      <c r="D95" s="136" t="s">
        <v>404</v>
      </c>
      <c r="E95" s="147">
        <v>2561</v>
      </c>
      <c r="F95" s="147">
        <v>2562</v>
      </c>
      <c r="G95" s="147">
        <v>2563</v>
      </c>
      <c r="H95" s="147">
        <v>2564</v>
      </c>
      <c r="I95" s="149" t="s">
        <v>400</v>
      </c>
      <c r="J95" s="149" t="s">
        <v>402</v>
      </c>
      <c r="K95" s="136" t="s">
        <v>482</v>
      </c>
    </row>
    <row r="96" spans="1:12" x14ac:dyDescent="0.6">
      <c r="A96" s="149"/>
      <c r="B96" s="148"/>
      <c r="C96" s="148"/>
      <c r="D96" s="149" t="s">
        <v>405</v>
      </c>
      <c r="E96" s="148" t="s">
        <v>398</v>
      </c>
      <c r="F96" s="149" t="s">
        <v>398</v>
      </c>
      <c r="G96" s="148" t="s">
        <v>398</v>
      </c>
      <c r="H96" s="149" t="s">
        <v>398</v>
      </c>
      <c r="I96" s="148"/>
      <c r="J96" s="149"/>
      <c r="K96" s="148" t="s">
        <v>483</v>
      </c>
    </row>
    <row r="97" spans="1:12" x14ac:dyDescent="0.6">
      <c r="A97" s="150">
        <v>7</v>
      </c>
      <c r="B97" s="243" t="s">
        <v>457</v>
      </c>
      <c r="C97" s="190" t="s">
        <v>458</v>
      </c>
      <c r="D97" s="221" t="s">
        <v>709</v>
      </c>
      <c r="E97" s="178">
        <v>10000</v>
      </c>
      <c r="F97" s="177">
        <v>10000</v>
      </c>
      <c r="G97" s="178">
        <v>10000</v>
      </c>
      <c r="H97" s="178">
        <v>10000</v>
      </c>
      <c r="I97" s="145" t="s">
        <v>883</v>
      </c>
      <c r="J97" s="175" t="s">
        <v>764</v>
      </c>
      <c r="K97" s="175" t="s">
        <v>890</v>
      </c>
    </row>
    <row r="98" spans="1:12" x14ac:dyDescent="0.6">
      <c r="A98" s="228"/>
      <c r="B98" s="241" t="s">
        <v>459</v>
      </c>
      <c r="C98" s="198"/>
      <c r="D98" s="223"/>
      <c r="E98" s="174"/>
      <c r="F98" s="186"/>
      <c r="G98" s="174"/>
      <c r="H98" s="174"/>
      <c r="I98" s="186" t="s">
        <v>774</v>
      </c>
      <c r="J98" s="174" t="s">
        <v>706</v>
      </c>
      <c r="K98" s="174" t="s">
        <v>891</v>
      </c>
    </row>
    <row r="99" spans="1:12" x14ac:dyDescent="0.6">
      <c r="A99" s="151">
        <v>8</v>
      </c>
      <c r="B99" s="165" t="s">
        <v>760</v>
      </c>
      <c r="C99" s="190" t="s">
        <v>414</v>
      </c>
      <c r="D99" s="244" t="s">
        <v>709</v>
      </c>
      <c r="E99" s="178">
        <v>100000</v>
      </c>
      <c r="F99" s="177">
        <v>100000</v>
      </c>
      <c r="G99" s="178">
        <v>100000</v>
      </c>
      <c r="H99" s="178">
        <v>100000</v>
      </c>
      <c r="I99" s="175" t="s">
        <v>880</v>
      </c>
      <c r="J99" s="175" t="s">
        <v>762</v>
      </c>
      <c r="K99" s="175" t="s">
        <v>890</v>
      </c>
    </row>
    <row r="100" spans="1:12" x14ac:dyDescent="0.6">
      <c r="A100" s="153"/>
      <c r="B100" s="198" t="s">
        <v>761</v>
      </c>
      <c r="C100" s="222" t="s">
        <v>582</v>
      </c>
      <c r="D100" s="186"/>
      <c r="E100" s="174"/>
      <c r="F100" s="186"/>
      <c r="G100" s="174"/>
      <c r="H100" s="174"/>
      <c r="I100" s="174" t="s">
        <v>881</v>
      </c>
      <c r="J100" s="174" t="s">
        <v>763</v>
      </c>
      <c r="K100" s="174" t="s">
        <v>891</v>
      </c>
    </row>
    <row r="101" spans="1:12" x14ac:dyDescent="0.6">
      <c r="A101" s="151">
        <v>9</v>
      </c>
      <c r="B101" s="225" t="s">
        <v>460</v>
      </c>
      <c r="C101" s="165" t="s">
        <v>717</v>
      </c>
      <c r="D101" s="146" t="s">
        <v>696</v>
      </c>
      <c r="E101" s="230">
        <v>20000</v>
      </c>
      <c r="F101" s="230">
        <v>20000</v>
      </c>
      <c r="G101" s="230">
        <v>20000</v>
      </c>
      <c r="H101" s="230">
        <v>20000</v>
      </c>
      <c r="I101" s="162" t="s">
        <v>715</v>
      </c>
      <c r="J101" s="165" t="s">
        <v>726</v>
      </c>
      <c r="K101" s="172" t="s">
        <v>691</v>
      </c>
    </row>
    <row r="102" spans="1:12" x14ac:dyDescent="0.6">
      <c r="A102" s="192"/>
      <c r="B102" s="227"/>
      <c r="C102" s="198" t="s">
        <v>718</v>
      </c>
      <c r="E102" s="229"/>
      <c r="F102" s="229"/>
      <c r="G102" s="229"/>
      <c r="H102" s="229"/>
      <c r="I102" s="229"/>
      <c r="J102" s="198" t="s">
        <v>718</v>
      </c>
      <c r="K102" s="229"/>
    </row>
    <row r="103" spans="1:12" x14ac:dyDescent="0.6">
      <c r="A103" s="148" t="s">
        <v>26</v>
      </c>
      <c r="B103" s="245" t="s">
        <v>1037</v>
      </c>
      <c r="C103" s="231" t="s">
        <v>164</v>
      </c>
      <c r="D103" s="231" t="s">
        <v>164</v>
      </c>
      <c r="E103" s="144">
        <f>E74+E77+E79+E81+E83+E85+E97+E99+E101</f>
        <v>680000</v>
      </c>
      <c r="F103" s="144">
        <f>F74+F77+F79+F81+F83+F85+F97+F99+F101</f>
        <v>680000</v>
      </c>
      <c r="G103" s="144">
        <f>G74+G77+G79+G81+G83+G85+G97+G99+G101</f>
        <v>680000</v>
      </c>
      <c r="H103" s="144">
        <f>H74+H77+H79+H81+H83+H85+H97+H99+H101</f>
        <v>680000</v>
      </c>
      <c r="I103" s="231" t="s">
        <v>164</v>
      </c>
      <c r="J103" s="231" t="s">
        <v>164</v>
      </c>
      <c r="K103" s="231" t="s">
        <v>164</v>
      </c>
    </row>
    <row r="104" spans="1:12" x14ac:dyDescent="0.6">
      <c r="A104" s="158"/>
      <c r="B104" s="246"/>
      <c r="C104" s="247"/>
      <c r="D104" s="145"/>
      <c r="E104" s="133"/>
      <c r="F104" s="145"/>
      <c r="G104" s="133"/>
      <c r="H104" s="145"/>
      <c r="I104" s="133"/>
      <c r="J104" s="145"/>
      <c r="K104" s="145"/>
    </row>
    <row r="105" spans="1:12" x14ac:dyDescent="0.6">
      <c r="A105" s="158"/>
      <c r="B105" s="246"/>
      <c r="C105" s="247"/>
      <c r="D105" s="145"/>
      <c r="E105" s="133"/>
      <c r="F105" s="145"/>
      <c r="G105" s="133"/>
      <c r="H105" s="145"/>
      <c r="I105" s="133"/>
      <c r="J105" s="145"/>
      <c r="K105" s="145"/>
    </row>
    <row r="106" spans="1:12" x14ac:dyDescent="0.6">
      <c r="A106" s="158"/>
      <c r="B106" s="246"/>
      <c r="C106" s="247"/>
      <c r="D106" s="145"/>
      <c r="E106" s="133"/>
      <c r="F106" s="145"/>
      <c r="G106" s="133"/>
      <c r="H106" s="145"/>
      <c r="I106" s="133"/>
      <c r="J106" s="145"/>
      <c r="K106" s="145"/>
    </row>
    <row r="107" spans="1:12" x14ac:dyDescent="0.6">
      <c r="A107" s="158"/>
      <c r="B107" s="246"/>
      <c r="C107" s="247"/>
      <c r="D107" s="145"/>
      <c r="E107" s="133"/>
      <c r="F107" s="145"/>
      <c r="G107" s="133"/>
      <c r="H107" s="145"/>
      <c r="I107" s="133"/>
      <c r="J107" s="145"/>
      <c r="K107" s="145"/>
    </row>
    <row r="108" spans="1:12" x14ac:dyDescent="0.6">
      <c r="A108" s="158"/>
      <c r="B108" s="246"/>
      <c r="C108" s="247"/>
      <c r="D108" s="145"/>
      <c r="E108" s="133"/>
      <c r="F108" s="145"/>
      <c r="G108" s="133"/>
      <c r="H108" s="145"/>
      <c r="I108" s="133"/>
      <c r="J108" s="145"/>
      <c r="K108" s="145"/>
    </row>
    <row r="109" spans="1:12" x14ac:dyDescent="0.6">
      <c r="A109" s="158"/>
      <c r="B109" s="246"/>
      <c r="C109" s="247"/>
      <c r="D109" s="145"/>
      <c r="E109" s="133"/>
      <c r="F109" s="145"/>
      <c r="G109" s="133"/>
      <c r="H109" s="145"/>
      <c r="I109" s="133"/>
      <c r="J109" s="145"/>
      <c r="K109" s="145"/>
    </row>
    <row r="110" spans="1:12" x14ac:dyDescent="0.6">
      <c r="A110" s="158"/>
      <c r="B110" s="246"/>
      <c r="C110" s="247"/>
      <c r="D110" s="145"/>
      <c r="E110" s="133"/>
      <c r="F110" s="145"/>
      <c r="G110" s="133"/>
      <c r="H110" s="145"/>
      <c r="I110" s="133"/>
      <c r="J110" s="145"/>
      <c r="K110" s="145"/>
    </row>
    <row r="111" spans="1:12" x14ac:dyDescent="0.6">
      <c r="A111" s="158"/>
      <c r="B111" s="246"/>
      <c r="C111" s="247"/>
      <c r="D111" s="145"/>
      <c r="E111" s="133"/>
      <c r="F111" s="145"/>
      <c r="G111" s="133"/>
      <c r="H111" s="145"/>
      <c r="I111" s="133"/>
      <c r="J111" s="145"/>
      <c r="K111" s="145"/>
      <c r="L111" s="161">
        <v>58</v>
      </c>
    </row>
    <row r="112" spans="1:12" x14ac:dyDescent="0.6">
      <c r="A112" s="158"/>
      <c r="B112" s="246"/>
      <c r="C112" s="247"/>
      <c r="D112" s="145"/>
      <c r="E112" s="133"/>
      <c r="F112" s="145"/>
      <c r="G112" s="133"/>
      <c r="H112" s="145"/>
      <c r="I112" s="133"/>
      <c r="J112" s="145"/>
      <c r="K112" s="145"/>
    </row>
    <row r="113" spans="1:11" x14ac:dyDescent="0.6">
      <c r="A113" s="158"/>
      <c r="B113" s="246"/>
      <c r="C113" s="247"/>
      <c r="D113" s="145"/>
      <c r="E113" s="133"/>
      <c r="F113" s="145"/>
      <c r="G113" s="133"/>
      <c r="H113" s="145"/>
      <c r="I113" s="133"/>
      <c r="J113" s="145"/>
      <c r="K113" s="145"/>
    </row>
    <row r="114" spans="1:11" x14ac:dyDescent="0.6">
      <c r="A114" s="158"/>
      <c r="B114" s="246"/>
      <c r="C114" s="247"/>
      <c r="D114" s="145"/>
      <c r="E114" s="133"/>
      <c r="F114" s="145"/>
      <c r="G114" s="133"/>
      <c r="H114" s="145"/>
      <c r="I114" s="133"/>
      <c r="J114" s="145"/>
      <c r="K114" s="145"/>
    </row>
    <row r="115" spans="1:11" x14ac:dyDescent="0.6">
      <c r="A115" s="158"/>
      <c r="B115" s="246"/>
      <c r="C115" s="247"/>
      <c r="D115" s="145"/>
      <c r="E115" s="133"/>
      <c r="F115" s="145"/>
      <c r="G115" s="133"/>
      <c r="H115" s="145"/>
      <c r="I115" s="133"/>
      <c r="J115" s="145"/>
      <c r="K115" s="145"/>
    </row>
    <row r="116" spans="1:11" x14ac:dyDescent="0.6">
      <c r="A116" s="146" t="s">
        <v>393</v>
      </c>
      <c r="B116" s="159" t="s">
        <v>909</v>
      </c>
    </row>
    <row r="117" spans="1:11" x14ac:dyDescent="0.6">
      <c r="A117" s="162"/>
      <c r="B117" s="162"/>
      <c r="C117" s="162"/>
      <c r="D117" s="147" t="s">
        <v>396</v>
      </c>
      <c r="E117" s="1889" t="s">
        <v>397</v>
      </c>
      <c r="F117" s="1890"/>
      <c r="G117" s="1890"/>
      <c r="H117" s="1891"/>
      <c r="I117" s="147" t="s">
        <v>399</v>
      </c>
      <c r="J117" s="147" t="s">
        <v>401</v>
      </c>
      <c r="K117" s="134" t="s">
        <v>403</v>
      </c>
    </row>
    <row r="118" spans="1:11" x14ac:dyDescent="0.6">
      <c r="A118" s="149" t="s">
        <v>394</v>
      </c>
      <c r="B118" s="149" t="s">
        <v>129</v>
      </c>
      <c r="C118" s="149" t="s">
        <v>395</v>
      </c>
      <c r="D118" s="136" t="s">
        <v>404</v>
      </c>
      <c r="E118" s="147">
        <v>2561</v>
      </c>
      <c r="F118" s="147">
        <v>2562</v>
      </c>
      <c r="G118" s="147">
        <v>2563</v>
      </c>
      <c r="H118" s="147">
        <v>2564</v>
      </c>
      <c r="I118" s="149" t="s">
        <v>400</v>
      </c>
      <c r="J118" s="149" t="s">
        <v>402</v>
      </c>
      <c r="K118" s="136" t="s">
        <v>482</v>
      </c>
    </row>
    <row r="119" spans="1:11" x14ac:dyDescent="0.6">
      <c r="A119" s="148"/>
      <c r="B119" s="148"/>
      <c r="C119" s="148"/>
      <c r="D119" s="148" t="s">
        <v>405</v>
      </c>
      <c r="E119" s="148" t="s">
        <v>398</v>
      </c>
      <c r="F119" s="148" t="s">
        <v>398</v>
      </c>
      <c r="G119" s="148" t="s">
        <v>398</v>
      </c>
      <c r="H119" s="148" t="s">
        <v>398</v>
      </c>
      <c r="I119" s="148"/>
      <c r="J119" s="148"/>
      <c r="K119" s="148" t="s">
        <v>483</v>
      </c>
    </row>
    <row r="120" spans="1:11" x14ac:dyDescent="0.6">
      <c r="A120" s="151">
        <v>1</v>
      </c>
      <c r="B120" s="248" t="s">
        <v>422</v>
      </c>
      <c r="C120" s="249" t="s">
        <v>423</v>
      </c>
      <c r="D120" s="250" t="s">
        <v>709</v>
      </c>
      <c r="E120" s="178">
        <v>150000</v>
      </c>
      <c r="F120" s="178">
        <v>150000</v>
      </c>
      <c r="G120" s="178">
        <v>150000</v>
      </c>
      <c r="H120" s="178">
        <v>150000</v>
      </c>
      <c r="I120" s="175" t="s">
        <v>768</v>
      </c>
      <c r="J120" s="244" t="s">
        <v>768</v>
      </c>
      <c r="K120" s="168" t="s">
        <v>791</v>
      </c>
    </row>
    <row r="121" spans="1:11" x14ac:dyDescent="0.6">
      <c r="A121" s="192"/>
      <c r="B121" s="251" t="s">
        <v>424</v>
      </c>
      <c r="C121" s="252" t="s">
        <v>425</v>
      </c>
      <c r="D121" s="242"/>
      <c r="E121" s="174"/>
      <c r="F121" s="174"/>
      <c r="G121" s="174"/>
      <c r="H121" s="174"/>
      <c r="I121" s="174" t="s">
        <v>769</v>
      </c>
      <c r="J121" s="186" t="s">
        <v>706</v>
      </c>
      <c r="K121" s="188" t="s">
        <v>792</v>
      </c>
    </row>
    <row r="122" spans="1:11" x14ac:dyDescent="0.6">
      <c r="A122" s="151">
        <v>2</v>
      </c>
      <c r="B122" s="196" t="s">
        <v>442</v>
      </c>
      <c r="C122" s="165" t="s">
        <v>474</v>
      </c>
      <c r="D122" s="250" t="s">
        <v>696</v>
      </c>
      <c r="E122" s="178">
        <v>10000</v>
      </c>
      <c r="F122" s="178">
        <v>10000</v>
      </c>
      <c r="G122" s="178">
        <v>10000</v>
      </c>
      <c r="H122" s="178">
        <v>10000</v>
      </c>
      <c r="I122" s="145" t="s">
        <v>883</v>
      </c>
      <c r="J122" s="175" t="s">
        <v>764</v>
      </c>
      <c r="K122" s="168" t="s">
        <v>791</v>
      </c>
    </row>
    <row r="123" spans="1:11" x14ac:dyDescent="0.6">
      <c r="A123" s="192"/>
      <c r="B123" s="197"/>
      <c r="C123" s="198" t="s">
        <v>475</v>
      </c>
      <c r="D123" s="242"/>
      <c r="E123" s="174"/>
      <c r="F123" s="174"/>
      <c r="G123" s="174"/>
      <c r="H123" s="174"/>
      <c r="I123" s="186" t="s">
        <v>774</v>
      </c>
      <c r="J123" s="174" t="s">
        <v>706</v>
      </c>
      <c r="K123" s="188" t="s">
        <v>792</v>
      </c>
    </row>
    <row r="124" spans="1:11" x14ac:dyDescent="0.6">
      <c r="A124" s="156" t="s">
        <v>26</v>
      </c>
      <c r="B124" s="245" t="s">
        <v>912</v>
      </c>
      <c r="C124" s="231" t="s">
        <v>164</v>
      </c>
      <c r="D124" s="231" t="s">
        <v>164</v>
      </c>
      <c r="E124" s="144">
        <f>E120+E122</f>
        <v>160000</v>
      </c>
      <c r="F124" s="144">
        <f>F120+F122</f>
        <v>160000</v>
      </c>
      <c r="G124" s="144">
        <f>G120+G122</f>
        <v>160000</v>
      </c>
      <c r="H124" s="144">
        <f>H120+H122</f>
        <v>160000</v>
      </c>
      <c r="I124" s="231" t="s">
        <v>164</v>
      </c>
      <c r="J124" s="231" t="s">
        <v>164</v>
      </c>
      <c r="K124" s="231" t="s">
        <v>164</v>
      </c>
    </row>
    <row r="137" spans="1:12" x14ac:dyDescent="0.6">
      <c r="L137" s="161">
        <v>59</v>
      </c>
    </row>
    <row r="139" spans="1:12" x14ac:dyDescent="0.6">
      <c r="A139" s="146" t="s">
        <v>393</v>
      </c>
      <c r="B139" s="159" t="s">
        <v>915</v>
      </c>
    </row>
    <row r="140" spans="1:12" x14ac:dyDescent="0.6">
      <c r="A140" s="162"/>
      <c r="B140" s="162"/>
      <c r="C140" s="162"/>
      <c r="D140" s="147" t="s">
        <v>396</v>
      </c>
      <c r="E140" s="1889" t="s">
        <v>397</v>
      </c>
      <c r="F140" s="1890"/>
      <c r="G140" s="1890"/>
      <c r="H140" s="1891"/>
      <c r="I140" s="147" t="s">
        <v>399</v>
      </c>
      <c r="J140" s="147" t="s">
        <v>401</v>
      </c>
      <c r="K140" s="134" t="s">
        <v>403</v>
      </c>
    </row>
    <row r="141" spans="1:12" x14ac:dyDescent="0.6">
      <c r="A141" s="149" t="s">
        <v>394</v>
      </c>
      <c r="B141" s="149" t="s">
        <v>129</v>
      </c>
      <c r="C141" s="149" t="s">
        <v>395</v>
      </c>
      <c r="D141" s="136" t="s">
        <v>404</v>
      </c>
      <c r="E141" s="147">
        <v>2561</v>
      </c>
      <c r="F141" s="147">
        <v>2562</v>
      </c>
      <c r="G141" s="147">
        <v>2563</v>
      </c>
      <c r="H141" s="147">
        <v>2564</v>
      </c>
      <c r="I141" s="149" t="s">
        <v>400</v>
      </c>
      <c r="J141" s="149" t="s">
        <v>402</v>
      </c>
      <c r="K141" s="136" t="s">
        <v>482</v>
      </c>
    </row>
    <row r="142" spans="1:12" x14ac:dyDescent="0.6">
      <c r="A142" s="148"/>
      <c r="B142" s="148"/>
      <c r="C142" s="148"/>
      <c r="D142" s="148" t="s">
        <v>405</v>
      </c>
      <c r="E142" s="148" t="s">
        <v>398</v>
      </c>
      <c r="F142" s="148" t="s">
        <v>398</v>
      </c>
      <c r="G142" s="148" t="s">
        <v>398</v>
      </c>
      <c r="H142" s="148" t="s">
        <v>398</v>
      </c>
      <c r="I142" s="148"/>
      <c r="J142" s="148"/>
      <c r="K142" s="148" t="s">
        <v>483</v>
      </c>
    </row>
    <row r="143" spans="1:12" x14ac:dyDescent="0.6">
      <c r="A143" s="151">
        <v>1</v>
      </c>
      <c r="B143" s="243" t="s">
        <v>457</v>
      </c>
      <c r="C143" s="190" t="s">
        <v>458</v>
      </c>
      <c r="D143" s="250" t="s">
        <v>696</v>
      </c>
      <c r="E143" s="178">
        <v>10000</v>
      </c>
      <c r="F143" s="178">
        <v>10000</v>
      </c>
      <c r="G143" s="178">
        <v>10000</v>
      </c>
      <c r="H143" s="178">
        <v>10000</v>
      </c>
      <c r="I143" s="145" t="s">
        <v>883</v>
      </c>
      <c r="J143" s="175" t="s">
        <v>712</v>
      </c>
      <c r="K143" s="138" t="s">
        <v>791</v>
      </c>
    </row>
    <row r="144" spans="1:12" x14ac:dyDescent="0.6">
      <c r="A144" s="192"/>
      <c r="B144" s="241" t="s">
        <v>459</v>
      </c>
      <c r="C144" s="198"/>
      <c r="D144" s="242"/>
      <c r="E144" s="174"/>
      <c r="F144" s="174"/>
      <c r="G144" s="174"/>
      <c r="H144" s="174"/>
      <c r="I144" s="186" t="s">
        <v>774</v>
      </c>
      <c r="J144" s="174" t="s">
        <v>713</v>
      </c>
      <c r="K144" s="224" t="s">
        <v>792</v>
      </c>
    </row>
    <row r="145" spans="1:12" x14ac:dyDescent="0.6">
      <c r="A145" s="155">
        <v>2</v>
      </c>
      <c r="B145" s="200" t="s">
        <v>442</v>
      </c>
      <c r="C145" s="165" t="s">
        <v>474</v>
      </c>
      <c r="D145" s="250" t="s">
        <v>696</v>
      </c>
      <c r="E145" s="178">
        <v>10000</v>
      </c>
      <c r="F145" s="178">
        <v>10000</v>
      </c>
      <c r="G145" s="178">
        <v>10000</v>
      </c>
      <c r="H145" s="178">
        <v>10000</v>
      </c>
      <c r="I145" s="145" t="s">
        <v>883</v>
      </c>
      <c r="J145" s="175" t="s">
        <v>712</v>
      </c>
      <c r="K145" s="138" t="s">
        <v>791</v>
      </c>
    </row>
    <row r="146" spans="1:12" x14ac:dyDescent="0.6">
      <c r="A146" s="201"/>
      <c r="B146" s="253"/>
      <c r="C146" s="198" t="s">
        <v>475</v>
      </c>
      <c r="D146" s="242"/>
      <c r="E146" s="174"/>
      <c r="F146" s="174"/>
      <c r="G146" s="174"/>
      <c r="H146" s="174"/>
      <c r="I146" s="186" t="s">
        <v>774</v>
      </c>
      <c r="J146" s="174" t="s">
        <v>713</v>
      </c>
      <c r="K146" s="224" t="s">
        <v>792</v>
      </c>
    </row>
    <row r="147" spans="1:12" x14ac:dyDescent="0.6">
      <c r="A147" s="156" t="s">
        <v>26</v>
      </c>
      <c r="B147" s="245" t="s">
        <v>912</v>
      </c>
      <c r="C147" s="231" t="s">
        <v>164</v>
      </c>
      <c r="D147" s="231" t="s">
        <v>164</v>
      </c>
      <c r="E147" s="144">
        <f>E143+E145</f>
        <v>20000</v>
      </c>
      <c r="F147" s="144">
        <f>F143+F145</f>
        <v>20000</v>
      </c>
      <c r="G147" s="144">
        <f>G143+G145</f>
        <v>20000</v>
      </c>
      <c r="H147" s="144">
        <f>H143+H145</f>
        <v>20000</v>
      </c>
      <c r="I147" s="231" t="s">
        <v>164</v>
      </c>
      <c r="J147" s="231" t="s">
        <v>164</v>
      </c>
      <c r="K147" s="231" t="s">
        <v>164</v>
      </c>
    </row>
    <row r="160" spans="1:12" x14ac:dyDescent="0.6">
      <c r="L160" s="161">
        <v>60</v>
      </c>
    </row>
    <row r="162" spans="1:12" x14ac:dyDescent="0.6">
      <c r="A162" s="146" t="s">
        <v>393</v>
      </c>
      <c r="B162" s="159" t="s">
        <v>916</v>
      </c>
    </row>
    <row r="163" spans="1:12" x14ac:dyDescent="0.6">
      <c r="A163" s="162"/>
      <c r="B163" s="162"/>
      <c r="C163" s="162"/>
      <c r="D163" s="147" t="s">
        <v>396</v>
      </c>
      <c r="E163" s="1889" t="s">
        <v>397</v>
      </c>
      <c r="F163" s="1890"/>
      <c r="G163" s="1890"/>
      <c r="H163" s="1891"/>
      <c r="I163" s="147" t="s">
        <v>399</v>
      </c>
      <c r="J163" s="147" t="s">
        <v>401</v>
      </c>
      <c r="K163" s="134" t="s">
        <v>403</v>
      </c>
    </row>
    <row r="164" spans="1:12" x14ac:dyDescent="0.6">
      <c r="A164" s="149" t="s">
        <v>394</v>
      </c>
      <c r="B164" s="149" t="s">
        <v>129</v>
      </c>
      <c r="C164" s="149" t="s">
        <v>395</v>
      </c>
      <c r="D164" s="136" t="s">
        <v>404</v>
      </c>
      <c r="E164" s="147">
        <v>2561</v>
      </c>
      <c r="F164" s="147">
        <v>2562</v>
      </c>
      <c r="G164" s="147">
        <v>2563</v>
      </c>
      <c r="H164" s="147">
        <v>2564</v>
      </c>
      <c r="I164" s="149" t="s">
        <v>400</v>
      </c>
      <c r="J164" s="149" t="s">
        <v>402</v>
      </c>
      <c r="K164" s="136" t="s">
        <v>482</v>
      </c>
    </row>
    <row r="165" spans="1:12" x14ac:dyDescent="0.6">
      <c r="A165" s="148"/>
      <c r="B165" s="148"/>
      <c r="C165" s="148"/>
      <c r="D165" s="149" t="s">
        <v>405</v>
      </c>
      <c r="E165" s="149" t="s">
        <v>398</v>
      </c>
      <c r="F165" s="149" t="s">
        <v>398</v>
      </c>
      <c r="G165" s="149" t="s">
        <v>398</v>
      </c>
      <c r="H165" s="149" t="s">
        <v>398</v>
      </c>
      <c r="I165" s="149"/>
      <c r="J165" s="149"/>
      <c r="K165" s="149" t="s">
        <v>483</v>
      </c>
    </row>
    <row r="166" spans="1:12" x14ac:dyDescent="0.6">
      <c r="A166" s="151">
        <v>1</v>
      </c>
      <c r="B166" s="243" t="s">
        <v>1789</v>
      </c>
      <c r="C166" s="190" t="s">
        <v>1781</v>
      </c>
      <c r="D166" s="250" t="s">
        <v>1783</v>
      </c>
      <c r="E166" s="292">
        <v>100000</v>
      </c>
      <c r="F166" s="178">
        <v>100000</v>
      </c>
      <c r="G166" s="178">
        <v>100000</v>
      </c>
      <c r="H166" s="239">
        <v>100000</v>
      </c>
      <c r="I166" s="168" t="s">
        <v>783</v>
      </c>
      <c r="J166" s="190" t="s">
        <v>1785</v>
      </c>
      <c r="K166" s="138" t="s">
        <v>691</v>
      </c>
      <c r="L166" s="146"/>
    </row>
    <row r="167" spans="1:12" x14ac:dyDescent="0.6">
      <c r="A167" s="153"/>
      <c r="B167" s="254"/>
      <c r="C167" s="194" t="s">
        <v>1782</v>
      </c>
      <c r="D167" s="140" t="s">
        <v>1784</v>
      </c>
      <c r="E167" s="142"/>
      <c r="F167" s="237"/>
      <c r="G167" s="237"/>
      <c r="H167" s="299"/>
      <c r="I167" s="173" t="s">
        <v>1786</v>
      </c>
      <c r="J167" s="194" t="s">
        <v>1787</v>
      </c>
      <c r="K167" s="139"/>
      <c r="L167" s="146"/>
    </row>
    <row r="168" spans="1:12" x14ac:dyDescent="0.6">
      <c r="A168" s="192"/>
      <c r="B168" s="241" t="s">
        <v>225</v>
      </c>
      <c r="C168" s="222" t="s">
        <v>225</v>
      </c>
      <c r="D168" s="242" t="s">
        <v>225</v>
      </c>
      <c r="E168" s="174"/>
      <c r="F168" s="174"/>
      <c r="G168" s="174"/>
      <c r="H168" s="242"/>
      <c r="I168" s="188" t="s">
        <v>225</v>
      </c>
      <c r="J168" s="222" t="s">
        <v>1788</v>
      </c>
      <c r="K168" s="224"/>
      <c r="L168" s="146"/>
    </row>
    <row r="169" spans="1:12" x14ac:dyDescent="0.6">
      <c r="A169" s="152">
        <v>2</v>
      </c>
      <c r="B169" s="243" t="s">
        <v>1790</v>
      </c>
      <c r="C169" s="190" t="s">
        <v>1781</v>
      </c>
      <c r="D169" s="133" t="s">
        <v>789</v>
      </c>
      <c r="E169" s="292">
        <v>100000</v>
      </c>
      <c r="F169" s="292">
        <v>100000</v>
      </c>
      <c r="G169" s="292">
        <v>100000</v>
      </c>
      <c r="H169" s="596">
        <v>100000</v>
      </c>
      <c r="I169" s="168" t="s">
        <v>783</v>
      </c>
      <c r="J169" s="244" t="s">
        <v>1793</v>
      </c>
      <c r="K169" s="138" t="s">
        <v>691</v>
      </c>
      <c r="L169" s="146"/>
    </row>
    <row r="170" spans="1:12" x14ac:dyDescent="0.6">
      <c r="A170" s="152"/>
      <c r="B170" s="254" t="s">
        <v>1791</v>
      </c>
      <c r="C170" s="255"/>
      <c r="D170" s="133"/>
      <c r="E170" s="139"/>
      <c r="F170" s="139"/>
      <c r="G170" s="139"/>
      <c r="H170" s="141"/>
      <c r="I170" s="173" t="s">
        <v>732</v>
      </c>
      <c r="J170" s="145" t="s">
        <v>1794</v>
      </c>
      <c r="K170" s="172"/>
      <c r="L170" s="146"/>
    </row>
    <row r="171" spans="1:12" x14ac:dyDescent="0.6">
      <c r="A171" s="598"/>
      <c r="B171" s="241" t="s">
        <v>1792</v>
      </c>
      <c r="C171" s="599"/>
      <c r="D171" s="242"/>
      <c r="E171" s="224"/>
      <c r="F171" s="224"/>
      <c r="G171" s="224"/>
      <c r="H171" s="183"/>
      <c r="I171" s="188"/>
      <c r="J171" s="186" t="s">
        <v>1795</v>
      </c>
      <c r="K171" s="174"/>
      <c r="L171" s="146"/>
    </row>
    <row r="172" spans="1:12" x14ac:dyDescent="0.6">
      <c r="A172" s="152">
        <v>3</v>
      </c>
      <c r="B172" s="600" t="s">
        <v>1796</v>
      </c>
      <c r="C172" s="255" t="s">
        <v>1797</v>
      </c>
      <c r="D172" s="601" t="s">
        <v>1780</v>
      </c>
      <c r="E172" s="142">
        <v>100000</v>
      </c>
      <c r="F172" s="142">
        <v>100000</v>
      </c>
      <c r="G172" s="142">
        <v>100000</v>
      </c>
      <c r="H172" s="602">
        <v>100000</v>
      </c>
      <c r="I172" s="168" t="s">
        <v>783</v>
      </c>
      <c r="J172" s="145" t="s">
        <v>1801</v>
      </c>
      <c r="K172" s="172" t="s">
        <v>691</v>
      </c>
      <c r="L172" s="146"/>
    </row>
    <row r="173" spans="1:12" x14ac:dyDescent="0.6">
      <c r="A173" s="152"/>
      <c r="B173" s="254" t="s">
        <v>1779</v>
      </c>
      <c r="C173" s="256" t="s">
        <v>1798</v>
      </c>
      <c r="D173" s="140"/>
      <c r="E173" s="139"/>
      <c r="F173" s="139"/>
      <c r="G173" s="139"/>
      <c r="H173" s="141"/>
      <c r="I173" s="173" t="s">
        <v>732</v>
      </c>
      <c r="J173" s="145" t="s">
        <v>1802</v>
      </c>
      <c r="K173" s="172"/>
    </row>
    <row r="174" spans="1:12" x14ac:dyDescent="0.6">
      <c r="A174" s="152"/>
      <c r="B174" s="257"/>
      <c r="C174" s="258" t="s">
        <v>1799</v>
      </c>
      <c r="D174" s="242"/>
      <c r="E174" s="224"/>
      <c r="F174" s="224"/>
      <c r="G174" s="224"/>
      <c r="H174" s="183"/>
      <c r="I174" s="188"/>
      <c r="J174" s="186"/>
      <c r="K174" s="174"/>
    </row>
    <row r="175" spans="1:12" x14ac:dyDescent="0.6">
      <c r="A175" s="151">
        <v>4</v>
      </c>
      <c r="B175" s="243" t="s">
        <v>1803</v>
      </c>
      <c r="C175" s="165" t="s">
        <v>441</v>
      </c>
      <c r="D175" s="250" t="s">
        <v>696</v>
      </c>
      <c r="E175" s="292">
        <v>80000</v>
      </c>
      <c r="F175" s="292">
        <v>80000</v>
      </c>
      <c r="G175" s="292">
        <v>80000</v>
      </c>
      <c r="H175" s="292">
        <v>80000</v>
      </c>
      <c r="I175" s="168" t="s">
        <v>1804</v>
      </c>
      <c r="J175" s="244" t="s">
        <v>712</v>
      </c>
      <c r="K175" s="138" t="s">
        <v>691</v>
      </c>
    </row>
    <row r="176" spans="1:12" x14ac:dyDescent="0.6">
      <c r="A176" s="153"/>
      <c r="B176" s="254"/>
      <c r="C176" s="203" t="s">
        <v>440</v>
      </c>
      <c r="D176" s="140"/>
      <c r="E176" s="142"/>
      <c r="F176" s="142"/>
      <c r="G176" s="142"/>
      <c r="H176" s="142"/>
      <c r="I176" s="173" t="s">
        <v>712</v>
      </c>
      <c r="J176" s="145" t="s">
        <v>1806</v>
      </c>
      <c r="K176" s="172"/>
    </row>
    <row r="177" spans="1:12" x14ac:dyDescent="0.6">
      <c r="A177" s="153"/>
      <c r="B177" s="254"/>
      <c r="C177" s="203"/>
      <c r="D177" s="140"/>
      <c r="E177" s="142"/>
      <c r="F177" s="142"/>
      <c r="G177" s="142"/>
      <c r="H177" s="142"/>
      <c r="I177" s="173" t="s">
        <v>1805</v>
      </c>
      <c r="J177" s="145"/>
      <c r="K177" s="172"/>
    </row>
    <row r="178" spans="1:12" x14ac:dyDescent="0.6">
      <c r="A178" s="153">
        <v>5</v>
      </c>
      <c r="B178" s="254"/>
      <c r="C178" s="203"/>
      <c r="D178" s="140"/>
      <c r="E178" s="142"/>
      <c r="F178" s="142"/>
      <c r="G178" s="142"/>
      <c r="H178" s="142"/>
      <c r="I178" s="173"/>
      <c r="J178" s="145"/>
      <c r="K178" s="172"/>
    </row>
    <row r="179" spans="1:12" x14ac:dyDescent="0.6">
      <c r="A179" s="153"/>
      <c r="B179" s="254"/>
      <c r="C179" s="203"/>
      <c r="D179" s="140"/>
      <c r="E179" s="142"/>
      <c r="F179" s="142"/>
      <c r="G179" s="142"/>
      <c r="H179" s="142"/>
      <c r="I179" s="173"/>
      <c r="J179" s="145"/>
      <c r="K179" s="172"/>
    </row>
    <row r="180" spans="1:12" x14ac:dyDescent="0.6">
      <c r="A180" s="153"/>
      <c r="B180" s="254"/>
      <c r="C180" s="203"/>
      <c r="D180" s="140"/>
      <c r="E180" s="142"/>
      <c r="F180" s="142"/>
      <c r="G180" s="142"/>
      <c r="H180" s="142"/>
      <c r="I180" s="173"/>
      <c r="J180" s="145"/>
      <c r="K180" s="172"/>
    </row>
    <row r="181" spans="1:12" x14ac:dyDescent="0.6">
      <c r="A181" s="153"/>
      <c r="B181" s="254"/>
      <c r="C181" s="203"/>
      <c r="D181" s="140"/>
      <c r="E181" s="142"/>
      <c r="F181" s="142"/>
      <c r="G181" s="142"/>
      <c r="H181" s="142"/>
      <c r="I181" s="173"/>
      <c r="J181" s="145"/>
      <c r="K181" s="172"/>
    </row>
    <row r="182" spans="1:12" x14ac:dyDescent="0.6">
      <c r="A182" s="153"/>
      <c r="B182" s="254"/>
      <c r="C182" s="203"/>
      <c r="D182" s="140"/>
      <c r="E182" s="142"/>
      <c r="F182" s="142"/>
      <c r="G182" s="142"/>
      <c r="H182" s="142"/>
      <c r="I182" s="173"/>
      <c r="J182" s="145"/>
      <c r="K182" s="172"/>
    </row>
    <row r="183" spans="1:12" x14ac:dyDescent="0.6">
      <c r="A183" s="153"/>
      <c r="B183" s="254"/>
      <c r="C183" s="203"/>
      <c r="D183" s="140"/>
      <c r="E183" s="142"/>
      <c r="F183" s="142"/>
      <c r="G183" s="142"/>
      <c r="H183" s="142"/>
      <c r="I183" s="173"/>
      <c r="J183" s="145"/>
      <c r="K183" s="172"/>
    </row>
    <row r="184" spans="1:12" x14ac:dyDescent="0.6">
      <c r="A184" s="192"/>
      <c r="B184" s="241"/>
      <c r="C184" s="198" t="s">
        <v>225</v>
      </c>
      <c r="D184" s="242"/>
      <c r="E184" s="174"/>
      <c r="F184" s="174"/>
      <c r="G184" s="174"/>
      <c r="H184" s="174"/>
      <c r="I184" s="188" t="s">
        <v>225</v>
      </c>
      <c r="J184" s="186" t="s">
        <v>225</v>
      </c>
      <c r="K184" s="174"/>
    </row>
    <row r="185" spans="1:12" x14ac:dyDescent="0.6">
      <c r="A185" s="597"/>
      <c r="B185" s="246"/>
      <c r="C185" s="246"/>
      <c r="D185" s="145"/>
      <c r="E185" s="145"/>
      <c r="F185" s="145"/>
      <c r="G185" s="145"/>
      <c r="H185" s="145"/>
      <c r="I185" s="289"/>
      <c r="J185" s="145"/>
      <c r="K185" s="145"/>
    </row>
    <row r="186" spans="1:12" x14ac:dyDescent="0.6">
      <c r="A186" s="597"/>
      <c r="B186" s="246"/>
      <c r="C186" s="246"/>
      <c r="D186" s="145"/>
      <c r="E186" s="145"/>
      <c r="F186" s="145"/>
      <c r="G186" s="145"/>
      <c r="H186" s="145"/>
      <c r="I186" s="289"/>
      <c r="J186" s="145"/>
      <c r="K186" s="145"/>
    </row>
    <row r="187" spans="1:12" x14ac:dyDescent="0.6">
      <c r="A187" s="597"/>
      <c r="B187" s="246"/>
      <c r="C187" s="246"/>
      <c r="D187" s="145"/>
      <c r="E187" s="145"/>
      <c r="F187" s="145"/>
      <c r="G187" s="145"/>
      <c r="H187" s="145"/>
      <c r="I187" s="289"/>
      <c r="J187" s="145"/>
      <c r="K187" s="145"/>
    </row>
    <row r="188" spans="1:12" x14ac:dyDescent="0.6">
      <c r="L188" s="161">
        <v>61</v>
      </c>
    </row>
    <row r="191" spans="1:12" x14ac:dyDescent="0.6">
      <c r="A191" s="162"/>
      <c r="B191" s="162"/>
      <c r="C191" s="162"/>
      <c r="D191" s="147" t="s">
        <v>396</v>
      </c>
      <c r="E191" s="1889" t="s">
        <v>397</v>
      </c>
      <c r="F191" s="1890"/>
      <c r="G191" s="1890"/>
      <c r="H191" s="1891"/>
      <c r="I191" s="147" t="s">
        <v>399</v>
      </c>
      <c r="J191" s="147" t="s">
        <v>401</v>
      </c>
      <c r="K191" s="134" t="s">
        <v>403</v>
      </c>
    </row>
    <row r="192" spans="1:12" x14ac:dyDescent="0.6">
      <c r="A192" s="149" t="s">
        <v>394</v>
      </c>
      <c r="B192" s="149" t="s">
        <v>129</v>
      </c>
      <c r="C192" s="149" t="s">
        <v>395</v>
      </c>
      <c r="D192" s="136" t="s">
        <v>404</v>
      </c>
      <c r="E192" s="147">
        <v>2561</v>
      </c>
      <c r="F192" s="147">
        <v>2562</v>
      </c>
      <c r="G192" s="147">
        <v>2563</v>
      </c>
      <c r="H192" s="147">
        <v>2564</v>
      </c>
      <c r="I192" s="149" t="s">
        <v>400</v>
      </c>
      <c r="J192" s="149" t="s">
        <v>402</v>
      </c>
      <c r="K192" s="136" t="s">
        <v>482</v>
      </c>
    </row>
    <row r="193" spans="1:11" x14ac:dyDescent="0.6">
      <c r="A193" s="148"/>
      <c r="B193" s="148"/>
      <c r="C193" s="148"/>
      <c r="D193" s="148" t="s">
        <v>405</v>
      </c>
      <c r="E193" s="148" t="s">
        <v>398</v>
      </c>
      <c r="F193" s="148" t="s">
        <v>398</v>
      </c>
      <c r="G193" s="148" t="s">
        <v>398</v>
      </c>
      <c r="H193" s="148" t="s">
        <v>398</v>
      </c>
      <c r="I193" s="148"/>
      <c r="J193" s="148"/>
      <c r="K193" s="148" t="s">
        <v>483</v>
      </c>
    </row>
    <row r="194" spans="1:11" x14ac:dyDescent="0.6">
      <c r="A194" s="259">
        <v>7</v>
      </c>
      <c r="B194" s="209" t="s">
        <v>448</v>
      </c>
      <c r="C194" s="190" t="s">
        <v>719</v>
      </c>
      <c r="D194" s="146" t="s">
        <v>696</v>
      </c>
      <c r="E194" s="210">
        <v>300000</v>
      </c>
      <c r="F194" s="210">
        <v>300000</v>
      </c>
      <c r="G194" s="210">
        <v>300000</v>
      </c>
      <c r="H194" s="210">
        <v>300000</v>
      </c>
      <c r="I194" s="162" t="s">
        <v>731</v>
      </c>
      <c r="J194" s="190" t="s">
        <v>723</v>
      </c>
      <c r="K194" s="162" t="s">
        <v>691</v>
      </c>
    </row>
    <row r="195" spans="1:11" x14ac:dyDescent="0.6">
      <c r="A195" s="260"/>
      <c r="B195" s="261" t="s">
        <v>449</v>
      </c>
      <c r="C195" s="194" t="s">
        <v>720</v>
      </c>
      <c r="E195" s="229"/>
      <c r="F195" s="229"/>
      <c r="G195" s="229"/>
      <c r="H195" s="229"/>
      <c r="I195" s="229" t="s">
        <v>732</v>
      </c>
      <c r="J195" s="194" t="s">
        <v>721</v>
      </c>
      <c r="K195" s="229"/>
    </row>
    <row r="196" spans="1:11" x14ac:dyDescent="0.6">
      <c r="A196" s="260"/>
      <c r="B196" s="211"/>
      <c r="C196" s="211" t="s">
        <v>716</v>
      </c>
      <c r="E196" s="212"/>
      <c r="F196" s="212"/>
      <c r="G196" s="212"/>
      <c r="H196" s="212"/>
      <c r="I196" s="212" t="s">
        <v>730</v>
      </c>
      <c r="J196" s="211" t="s">
        <v>722</v>
      </c>
      <c r="K196" s="212"/>
    </row>
    <row r="197" spans="1:11" x14ac:dyDescent="0.6">
      <c r="A197" s="262">
        <v>8</v>
      </c>
      <c r="B197" s="225" t="s">
        <v>450</v>
      </c>
      <c r="C197" s="194" t="s">
        <v>451</v>
      </c>
      <c r="D197" s="226" t="s">
        <v>714</v>
      </c>
      <c r="E197" s="210">
        <v>100000</v>
      </c>
      <c r="F197" s="210">
        <v>100000</v>
      </c>
      <c r="G197" s="210">
        <v>100000</v>
      </c>
      <c r="H197" s="210">
        <v>100000</v>
      </c>
      <c r="I197" s="162" t="s">
        <v>715</v>
      </c>
      <c r="J197" s="263" t="s">
        <v>724</v>
      </c>
      <c r="K197" s="175" t="s">
        <v>691</v>
      </c>
    </row>
    <row r="198" spans="1:11" x14ac:dyDescent="0.6">
      <c r="A198" s="264"/>
      <c r="B198" s="227" t="s">
        <v>452</v>
      </c>
      <c r="C198" s="222" t="s">
        <v>453</v>
      </c>
      <c r="D198" s="228" t="s">
        <v>452</v>
      </c>
      <c r="E198" s="212"/>
      <c r="F198" s="212"/>
      <c r="G198" s="212"/>
      <c r="H198" s="212"/>
      <c r="I198" s="229"/>
      <c r="J198" s="265" t="s">
        <v>453</v>
      </c>
      <c r="K198" s="174"/>
    </row>
    <row r="199" spans="1:11" x14ac:dyDescent="0.6">
      <c r="A199" s="151">
        <v>9</v>
      </c>
      <c r="B199" s="266" t="s">
        <v>1028</v>
      </c>
      <c r="C199" s="267" t="s">
        <v>458</v>
      </c>
      <c r="D199" s="162" t="s">
        <v>696</v>
      </c>
      <c r="E199" s="210">
        <v>10000</v>
      </c>
      <c r="F199" s="210">
        <v>10000</v>
      </c>
      <c r="G199" s="210">
        <v>10000</v>
      </c>
      <c r="H199" s="210">
        <v>10000</v>
      </c>
      <c r="I199" s="162" t="s">
        <v>715</v>
      </c>
      <c r="J199" s="267" t="s">
        <v>725</v>
      </c>
      <c r="K199" s="162" t="s">
        <v>791</v>
      </c>
    </row>
    <row r="200" spans="1:11" x14ac:dyDescent="0.6">
      <c r="A200" s="192"/>
      <c r="B200" s="268" t="s">
        <v>1032</v>
      </c>
      <c r="C200" s="269"/>
      <c r="D200" s="212"/>
      <c r="E200" s="212"/>
      <c r="F200" s="212"/>
      <c r="G200" s="212"/>
      <c r="H200" s="212"/>
      <c r="I200" s="212"/>
      <c r="J200" s="269" t="s">
        <v>713</v>
      </c>
      <c r="K200" s="212" t="s">
        <v>792</v>
      </c>
    </row>
    <row r="201" spans="1:11" x14ac:dyDescent="0.6">
      <c r="A201" s="262">
        <v>10</v>
      </c>
      <c r="B201" s="225" t="s">
        <v>460</v>
      </c>
      <c r="C201" s="165" t="s">
        <v>717</v>
      </c>
      <c r="D201" s="146" t="s">
        <v>696</v>
      </c>
      <c r="E201" s="230">
        <v>20000</v>
      </c>
      <c r="F201" s="230">
        <v>20000</v>
      </c>
      <c r="G201" s="230">
        <v>20000</v>
      </c>
      <c r="H201" s="230">
        <v>20000</v>
      </c>
      <c r="I201" s="162" t="s">
        <v>715</v>
      </c>
      <c r="J201" s="165" t="s">
        <v>726</v>
      </c>
      <c r="K201" s="229" t="s">
        <v>691</v>
      </c>
    </row>
    <row r="202" spans="1:11" x14ac:dyDescent="0.6">
      <c r="A202" s="264"/>
      <c r="B202" s="227"/>
      <c r="C202" s="198" t="s">
        <v>718</v>
      </c>
      <c r="E202" s="229"/>
      <c r="F202" s="229"/>
      <c r="G202" s="229"/>
      <c r="H202" s="229"/>
      <c r="I202" s="229"/>
      <c r="J202" s="198" t="s">
        <v>718</v>
      </c>
      <c r="K202" s="229"/>
    </row>
    <row r="203" spans="1:11" x14ac:dyDescent="0.6">
      <c r="A203" s="262">
        <v>11</v>
      </c>
      <c r="B203" s="270" t="s">
        <v>461</v>
      </c>
      <c r="C203" s="190" t="s">
        <v>462</v>
      </c>
      <c r="D203" s="226" t="s">
        <v>729</v>
      </c>
      <c r="E203" s="210">
        <v>100000</v>
      </c>
      <c r="F203" s="210">
        <v>100000</v>
      </c>
      <c r="G203" s="210">
        <v>100000</v>
      </c>
      <c r="H203" s="210">
        <v>100000</v>
      </c>
      <c r="I203" s="162" t="s">
        <v>715</v>
      </c>
      <c r="J203" s="190" t="s">
        <v>727</v>
      </c>
      <c r="K203" s="162" t="s">
        <v>691</v>
      </c>
    </row>
    <row r="204" spans="1:11" x14ac:dyDescent="0.6">
      <c r="A204" s="264"/>
      <c r="B204" s="271" t="s">
        <v>463</v>
      </c>
      <c r="C204" s="222" t="s">
        <v>464</v>
      </c>
      <c r="D204" s="228"/>
      <c r="E204" s="212"/>
      <c r="F204" s="212"/>
      <c r="G204" s="212"/>
      <c r="H204" s="212"/>
      <c r="I204" s="229"/>
      <c r="J204" s="222" t="s">
        <v>463</v>
      </c>
      <c r="K204" s="212"/>
    </row>
    <row r="205" spans="1:11" x14ac:dyDescent="0.6">
      <c r="A205" s="262">
        <v>12</v>
      </c>
      <c r="B205" s="225" t="s">
        <v>457</v>
      </c>
      <c r="C205" s="190" t="s">
        <v>458</v>
      </c>
      <c r="D205" s="226" t="s">
        <v>696</v>
      </c>
      <c r="E205" s="210">
        <v>10000</v>
      </c>
      <c r="F205" s="210">
        <v>10000</v>
      </c>
      <c r="G205" s="210">
        <v>10000</v>
      </c>
      <c r="H205" s="210">
        <v>10000</v>
      </c>
      <c r="I205" s="162" t="s">
        <v>715</v>
      </c>
      <c r="J205" s="267" t="s">
        <v>725</v>
      </c>
      <c r="K205" s="162" t="s">
        <v>691</v>
      </c>
    </row>
    <row r="206" spans="1:11" x14ac:dyDescent="0.6">
      <c r="A206" s="264"/>
      <c r="B206" s="227" t="s">
        <v>459</v>
      </c>
      <c r="C206" s="198"/>
      <c r="D206" s="228"/>
      <c r="E206" s="212"/>
      <c r="F206" s="212"/>
      <c r="G206" s="212"/>
      <c r="H206" s="212"/>
      <c r="I206" s="212"/>
      <c r="J206" s="269" t="s">
        <v>713</v>
      </c>
      <c r="K206" s="212"/>
    </row>
    <row r="207" spans="1:11" x14ac:dyDescent="0.6">
      <c r="A207" s="262">
        <v>13</v>
      </c>
      <c r="B207" s="196" t="s">
        <v>442</v>
      </c>
      <c r="C207" s="165" t="s">
        <v>474</v>
      </c>
      <c r="D207" s="226" t="s">
        <v>696</v>
      </c>
      <c r="E207" s="210">
        <v>10000</v>
      </c>
      <c r="F207" s="210">
        <v>10000</v>
      </c>
      <c r="G207" s="210">
        <v>10000</v>
      </c>
      <c r="H207" s="210">
        <v>10000</v>
      </c>
      <c r="I207" s="162" t="s">
        <v>715</v>
      </c>
      <c r="J207" s="267" t="s">
        <v>725</v>
      </c>
      <c r="K207" s="162" t="s">
        <v>691</v>
      </c>
    </row>
    <row r="208" spans="1:11" x14ac:dyDescent="0.6">
      <c r="A208" s="264"/>
      <c r="B208" s="197"/>
      <c r="C208" s="198" t="s">
        <v>475</v>
      </c>
      <c r="D208" s="228"/>
      <c r="E208" s="212"/>
      <c r="F208" s="212"/>
      <c r="G208" s="212"/>
      <c r="H208" s="212"/>
      <c r="I208" s="212"/>
      <c r="J208" s="269" t="s">
        <v>713</v>
      </c>
      <c r="K208" s="212"/>
    </row>
    <row r="209" spans="1:12" x14ac:dyDescent="0.6">
      <c r="A209" s="156" t="s">
        <v>26</v>
      </c>
      <c r="B209" s="245" t="s">
        <v>1034</v>
      </c>
      <c r="C209" s="231" t="s">
        <v>164</v>
      </c>
      <c r="D209" s="231" t="s">
        <v>164</v>
      </c>
      <c r="E209" s="144" t="e">
        <f>SUM(E207:E208,E205,E203,E201,E199,E197,E194,E175,#REF!,E169,#REF!,#REF!,E166)</f>
        <v>#REF!</v>
      </c>
      <c r="F209" s="144" t="e">
        <f>SUM(F207:F208,F205,F203,F201,F199,F197,F194,F175,#REF!,F169,#REF!,#REF!,F166)</f>
        <v>#REF!</v>
      </c>
      <c r="G209" s="144" t="e">
        <f>SUM(G207:G208,G205,G203,G201,G199,G197,G194,G175,#REF!,G169,#REF!,#REF!,G166)</f>
        <v>#REF!</v>
      </c>
      <c r="H209" s="144" t="e">
        <f>SUM(H207:H208,H205,H203,H201,H199,H197,H194,H175,#REF!,H169,#REF!,#REF!,H166)</f>
        <v>#REF!</v>
      </c>
      <c r="I209" s="231" t="s">
        <v>164</v>
      </c>
      <c r="J209" s="231" t="s">
        <v>164</v>
      </c>
      <c r="K209" s="231" t="s">
        <v>164</v>
      </c>
    </row>
    <row r="212" spans="1:12" x14ac:dyDescent="0.6">
      <c r="L212" s="161">
        <v>62</v>
      </c>
    </row>
    <row r="214" spans="1:12" x14ac:dyDescent="0.6">
      <c r="A214" s="146" t="s">
        <v>393</v>
      </c>
      <c r="B214" s="159" t="s">
        <v>917</v>
      </c>
      <c r="L214" s="146"/>
    </row>
    <row r="215" spans="1:12" x14ac:dyDescent="0.6">
      <c r="A215" s="162"/>
      <c r="B215" s="162"/>
      <c r="C215" s="162"/>
      <c r="D215" s="147" t="s">
        <v>396</v>
      </c>
      <c r="E215" s="1889" t="s">
        <v>397</v>
      </c>
      <c r="F215" s="1890"/>
      <c r="G215" s="1890"/>
      <c r="H215" s="1891"/>
      <c r="I215" s="147" t="s">
        <v>399</v>
      </c>
      <c r="J215" s="147" t="s">
        <v>401</v>
      </c>
      <c r="K215" s="134" t="s">
        <v>403</v>
      </c>
      <c r="L215" s="146"/>
    </row>
    <row r="216" spans="1:12" x14ac:dyDescent="0.6">
      <c r="A216" s="149" t="s">
        <v>394</v>
      </c>
      <c r="B216" s="149" t="s">
        <v>129</v>
      </c>
      <c r="C216" s="149" t="s">
        <v>395</v>
      </c>
      <c r="D216" s="136" t="s">
        <v>404</v>
      </c>
      <c r="E216" s="147">
        <v>2561</v>
      </c>
      <c r="F216" s="147">
        <v>2562</v>
      </c>
      <c r="G216" s="147">
        <v>2563</v>
      </c>
      <c r="H216" s="147">
        <v>2564</v>
      </c>
      <c r="I216" s="149" t="s">
        <v>400</v>
      </c>
      <c r="J216" s="149" t="s">
        <v>402</v>
      </c>
      <c r="K216" s="136" t="s">
        <v>482</v>
      </c>
      <c r="L216" s="146"/>
    </row>
    <row r="217" spans="1:12" x14ac:dyDescent="0.6">
      <c r="A217" s="149"/>
      <c r="B217" s="149"/>
      <c r="C217" s="149"/>
      <c r="D217" s="148" t="s">
        <v>405</v>
      </c>
      <c r="E217" s="148" t="s">
        <v>398</v>
      </c>
      <c r="F217" s="148" t="s">
        <v>398</v>
      </c>
      <c r="G217" s="148" t="s">
        <v>398</v>
      </c>
      <c r="H217" s="148" t="s">
        <v>398</v>
      </c>
      <c r="I217" s="148"/>
      <c r="J217" s="148"/>
      <c r="K217" s="148" t="s">
        <v>483</v>
      </c>
      <c r="L217" s="146"/>
    </row>
    <row r="218" spans="1:12" x14ac:dyDescent="0.6">
      <c r="A218" s="150">
        <v>1</v>
      </c>
      <c r="B218" s="270" t="s">
        <v>430</v>
      </c>
      <c r="C218" s="190" t="s">
        <v>431</v>
      </c>
      <c r="D218" s="146" t="s">
        <v>696</v>
      </c>
      <c r="E218" s="230">
        <v>10000</v>
      </c>
      <c r="F218" s="230">
        <v>10000</v>
      </c>
      <c r="G218" s="230">
        <v>10000</v>
      </c>
      <c r="H218" s="230">
        <v>10000</v>
      </c>
      <c r="I218" s="229" t="s">
        <v>745</v>
      </c>
      <c r="J218" s="190" t="s">
        <v>741</v>
      </c>
      <c r="K218" s="229" t="s">
        <v>791</v>
      </c>
      <c r="L218" s="146"/>
    </row>
    <row r="219" spans="1:12" x14ac:dyDescent="0.6">
      <c r="A219" s="155"/>
      <c r="B219" s="272" t="s">
        <v>737</v>
      </c>
      <c r="C219" s="194" t="s">
        <v>739</v>
      </c>
      <c r="E219" s="229"/>
      <c r="F219" s="229"/>
      <c r="G219" s="229"/>
      <c r="H219" s="229"/>
      <c r="I219" s="229" t="s">
        <v>746</v>
      </c>
      <c r="J219" s="263" t="s">
        <v>739</v>
      </c>
      <c r="K219" s="229" t="s">
        <v>792</v>
      </c>
      <c r="L219" s="146"/>
    </row>
    <row r="220" spans="1:12" x14ac:dyDescent="0.6">
      <c r="A220" s="201"/>
      <c r="B220" s="228" t="s">
        <v>738</v>
      </c>
      <c r="C220" s="212" t="s">
        <v>740</v>
      </c>
      <c r="E220" s="229"/>
      <c r="F220" s="229"/>
      <c r="G220" s="229"/>
      <c r="H220" s="229"/>
      <c r="I220" s="273"/>
      <c r="J220" s="212" t="s">
        <v>740</v>
      </c>
      <c r="K220" s="229"/>
      <c r="L220" s="146"/>
    </row>
    <row r="221" spans="1:12" x14ac:dyDescent="0.6">
      <c r="A221" s="151">
        <v>2</v>
      </c>
      <c r="B221" s="274" t="s">
        <v>432</v>
      </c>
      <c r="C221" s="194" t="s">
        <v>734</v>
      </c>
      <c r="D221" s="162" t="s">
        <v>696</v>
      </c>
      <c r="E221" s="210">
        <v>10000</v>
      </c>
      <c r="F221" s="210">
        <v>10000</v>
      </c>
      <c r="G221" s="210">
        <v>10000</v>
      </c>
      <c r="H221" s="210">
        <v>10000</v>
      </c>
      <c r="I221" s="162" t="s">
        <v>745</v>
      </c>
      <c r="J221" s="194" t="s">
        <v>742</v>
      </c>
      <c r="K221" s="162" t="s">
        <v>791</v>
      </c>
      <c r="L221" s="146"/>
    </row>
    <row r="222" spans="1:12" x14ac:dyDescent="0.6">
      <c r="A222" s="192"/>
      <c r="B222" s="227" t="s">
        <v>433</v>
      </c>
      <c r="C222" s="222" t="s">
        <v>735</v>
      </c>
      <c r="D222" s="212"/>
      <c r="E222" s="212"/>
      <c r="F222" s="212"/>
      <c r="G222" s="212"/>
      <c r="H222" s="212"/>
      <c r="I222" s="212" t="s">
        <v>746</v>
      </c>
      <c r="J222" s="222" t="s">
        <v>743</v>
      </c>
      <c r="K222" s="212" t="s">
        <v>792</v>
      </c>
      <c r="L222" s="146"/>
    </row>
    <row r="223" spans="1:12" x14ac:dyDescent="0.6">
      <c r="A223" s="151">
        <v>3</v>
      </c>
      <c r="B223" s="275" t="s">
        <v>736</v>
      </c>
      <c r="C223" s="194" t="s">
        <v>733</v>
      </c>
      <c r="D223" s="162" t="s">
        <v>696</v>
      </c>
      <c r="E223" s="230">
        <v>10000</v>
      </c>
      <c r="F223" s="230">
        <v>10000</v>
      </c>
      <c r="G223" s="230">
        <v>10000</v>
      </c>
      <c r="H223" s="230">
        <v>10000</v>
      </c>
      <c r="I223" s="162" t="s">
        <v>745</v>
      </c>
      <c r="J223" s="194" t="s">
        <v>733</v>
      </c>
      <c r="K223" s="162" t="s">
        <v>791</v>
      </c>
      <c r="L223" s="146"/>
    </row>
    <row r="224" spans="1:12" x14ac:dyDescent="0.6">
      <c r="A224" s="192"/>
      <c r="B224" s="276" t="s">
        <v>434</v>
      </c>
      <c r="C224" s="222" t="s">
        <v>435</v>
      </c>
      <c r="D224" s="212"/>
      <c r="E224" s="229"/>
      <c r="F224" s="229"/>
      <c r="G224" s="229"/>
      <c r="H224" s="229"/>
      <c r="I224" s="212" t="s">
        <v>746</v>
      </c>
      <c r="J224" s="222" t="s">
        <v>793</v>
      </c>
      <c r="K224" s="212" t="s">
        <v>792</v>
      </c>
      <c r="L224" s="146"/>
    </row>
    <row r="225" spans="1:12" x14ac:dyDescent="0.6">
      <c r="A225" s="151">
        <v>4</v>
      </c>
      <c r="B225" s="274" t="s">
        <v>436</v>
      </c>
      <c r="C225" s="194" t="s">
        <v>437</v>
      </c>
      <c r="D225" s="146" t="s">
        <v>696</v>
      </c>
      <c r="E225" s="210">
        <v>10000</v>
      </c>
      <c r="F225" s="210">
        <v>10000</v>
      </c>
      <c r="G225" s="210">
        <v>10000</v>
      </c>
      <c r="H225" s="210">
        <v>10000</v>
      </c>
      <c r="I225" s="229" t="s">
        <v>745</v>
      </c>
      <c r="J225" s="194" t="s">
        <v>744</v>
      </c>
      <c r="K225" s="162" t="s">
        <v>791</v>
      </c>
      <c r="L225" s="146"/>
    </row>
    <row r="226" spans="1:12" x14ac:dyDescent="0.6">
      <c r="A226" s="192"/>
      <c r="B226" s="227" t="s">
        <v>438</v>
      </c>
      <c r="C226" s="222" t="s">
        <v>439</v>
      </c>
      <c r="E226" s="212"/>
      <c r="F226" s="212"/>
      <c r="G226" s="212"/>
      <c r="H226" s="212"/>
      <c r="I226" s="229" t="s">
        <v>746</v>
      </c>
      <c r="J226" s="222" t="s">
        <v>743</v>
      </c>
      <c r="K226" s="212" t="s">
        <v>792</v>
      </c>
      <c r="L226" s="146"/>
    </row>
    <row r="227" spans="1:12" x14ac:dyDescent="0.6">
      <c r="A227" s="151">
        <v>5</v>
      </c>
      <c r="B227" s="225" t="s">
        <v>457</v>
      </c>
      <c r="C227" s="190" t="s">
        <v>458</v>
      </c>
      <c r="D227" s="162" t="s">
        <v>696</v>
      </c>
      <c r="E227" s="210">
        <v>10000</v>
      </c>
      <c r="F227" s="210">
        <v>10000</v>
      </c>
      <c r="G227" s="210">
        <v>10000</v>
      </c>
      <c r="H227" s="210">
        <v>10000</v>
      </c>
      <c r="I227" s="162" t="s">
        <v>715</v>
      </c>
      <c r="J227" s="267" t="s">
        <v>725</v>
      </c>
      <c r="K227" s="162" t="s">
        <v>791</v>
      </c>
      <c r="L227" s="146"/>
    </row>
    <row r="228" spans="1:12" x14ac:dyDescent="0.6">
      <c r="A228" s="192"/>
      <c r="B228" s="227" t="s">
        <v>459</v>
      </c>
      <c r="C228" s="198"/>
      <c r="D228" s="212"/>
      <c r="E228" s="212"/>
      <c r="F228" s="212"/>
      <c r="G228" s="212"/>
      <c r="H228" s="212"/>
      <c r="I228" s="229"/>
      <c r="J228" s="269" t="s">
        <v>713</v>
      </c>
      <c r="K228" s="212" t="s">
        <v>792</v>
      </c>
      <c r="L228" s="146"/>
    </row>
    <row r="229" spans="1:12" x14ac:dyDescent="0.6">
      <c r="A229" s="151">
        <v>6</v>
      </c>
      <c r="B229" s="225" t="s">
        <v>465</v>
      </c>
      <c r="C229" s="190" t="s">
        <v>458</v>
      </c>
      <c r="D229" s="146" t="s">
        <v>696</v>
      </c>
      <c r="E229" s="230">
        <v>10000</v>
      </c>
      <c r="F229" s="230">
        <v>10000</v>
      </c>
      <c r="G229" s="230">
        <v>10000</v>
      </c>
      <c r="H229" s="230">
        <v>10000</v>
      </c>
      <c r="I229" s="162" t="s">
        <v>715</v>
      </c>
      <c r="J229" s="267" t="s">
        <v>725</v>
      </c>
      <c r="K229" s="162" t="s">
        <v>791</v>
      </c>
      <c r="L229" s="146"/>
    </row>
    <row r="230" spans="1:12" x14ac:dyDescent="0.6">
      <c r="A230" s="192"/>
      <c r="B230" s="227"/>
      <c r="C230" s="198"/>
      <c r="E230" s="229"/>
      <c r="F230" s="229"/>
      <c r="G230" s="229"/>
      <c r="H230" s="229"/>
      <c r="I230" s="229"/>
      <c r="J230" s="269" t="s">
        <v>713</v>
      </c>
      <c r="K230" s="212" t="s">
        <v>792</v>
      </c>
    </row>
    <row r="231" spans="1:12" x14ac:dyDescent="0.6">
      <c r="A231" s="151">
        <v>7</v>
      </c>
      <c r="B231" s="225" t="s">
        <v>466</v>
      </c>
      <c r="C231" s="190" t="s">
        <v>458</v>
      </c>
      <c r="D231" s="162" t="s">
        <v>696</v>
      </c>
      <c r="E231" s="210">
        <v>10000</v>
      </c>
      <c r="F231" s="210">
        <v>10000</v>
      </c>
      <c r="G231" s="210">
        <v>10000</v>
      </c>
      <c r="H231" s="210">
        <v>10000</v>
      </c>
      <c r="I231" s="162" t="s">
        <v>715</v>
      </c>
      <c r="J231" s="267" t="s">
        <v>725</v>
      </c>
      <c r="K231" s="162" t="s">
        <v>791</v>
      </c>
    </row>
    <row r="232" spans="1:12" x14ac:dyDescent="0.6">
      <c r="A232" s="192"/>
      <c r="B232" s="227"/>
      <c r="C232" s="198"/>
      <c r="D232" s="212"/>
      <c r="E232" s="212"/>
      <c r="F232" s="212"/>
      <c r="G232" s="212"/>
      <c r="H232" s="212"/>
      <c r="I232" s="212"/>
      <c r="J232" s="269" t="s">
        <v>713</v>
      </c>
      <c r="K232" s="212" t="s">
        <v>792</v>
      </c>
    </row>
    <row r="233" spans="1:12" x14ac:dyDescent="0.6">
      <c r="A233" s="156" t="s">
        <v>26</v>
      </c>
      <c r="B233" s="245" t="s">
        <v>1033</v>
      </c>
      <c r="C233" s="231" t="s">
        <v>164</v>
      </c>
      <c r="D233" s="231" t="s">
        <v>164</v>
      </c>
      <c r="E233" s="144">
        <f>SUM(E199:E200,E231,E229,E227,E225,E223,E221,E218)</f>
        <v>80000</v>
      </c>
      <c r="F233" s="144">
        <v>80000</v>
      </c>
      <c r="G233" s="144">
        <v>80000</v>
      </c>
      <c r="H233" s="144">
        <v>80000</v>
      </c>
      <c r="I233" s="231" t="s">
        <v>164</v>
      </c>
      <c r="J233" s="231" t="s">
        <v>164</v>
      </c>
      <c r="K233" s="231" t="s">
        <v>164</v>
      </c>
    </row>
    <row r="234" spans="1:12" x14ac:dyDescent="0.6">
      <c r="L234" s="161">
        <v>63</v>
      </c>
    </row>
    <row r="237" spans="1:12" x14ac:dyDescent="0.6">
      <c r="A237" s="146" t="s">
        <v>393</v>
      </c>
      <c r="B237" s="159" t="s">
        <v>925</v>
      </c>
    </row>
    <row r="238" spans="1:12" x14ac:dyDescent="0.6">
      <c r="A238" s="162"/>
      <c r="B238" s="162"/>
      <c r="C238" s="162"/>
      <c r="D238" s="147" t="s">
        <v>396</v>
      </c>
      <c r="E238" s="1889" t="s">
        <v>397</v>
      </c>
      <c r="F238" s="1890"/>
      <c r="G238" s="1890"/>
      <c r="H238" s="1891"/>
      <c r="I238" s="147" t="s">
        <v>399</v>
      </c>
      <c r="J238" s="147" t="s">
        <v>401</v>
      </c>
      <c r="K238" s="134" t="s">
        <v>403</v>
      </c>
    </row>
    <row r="239" spans="1:12" x14ac:dyDescent="0.6">
      <c r="A239" s="149" t="s">
        <v>394</v>
      </c>
      <c r="B239" s="149" t="s">
        <v>129</v>
      </c>
      <c r="C239" s="149" t="s">
        <v>395</v>
      </c>
      <c r="D239" s="136" t="s">
        <v>404</v>
      </c>
      <c r="E239" s="147">
        <v>2561</v>
      </c>
      <c r="F239" s="147">
        <v>2562</v>
      </c>
      <c r="G239" s="147">
        <v>2563</v>
      </c>
      <c r="H239" s="147">
        <v>2564</v>
      </c>
      <c r="I239" s="149" t="s">
        <v>400</v>
      </c>
      <c r="J239" s="149" t="s">
        <v>402</v>
      </c>
      <c r="K239" s="136" t="s">
        <v>482</v>
      </c>
    </row>
    <row r="240" spans="1:12" x14ac:dyDescent="0.6">
      <c r="A240" s="148"/>
      <c r="B240" s="148"/>
      <c r="C240" s="148"/>
      <c r="D240" s="148" t="s">
        <v>405</v>
      </c>
      <c r="E240" s="148" t="s">
        <v>398</v>
      </c>
      <c r="F240" s="148" t="s">
        <v>398</v>
      </c>
      <c r="G240" s="148" t="s">
        <v>398</v>
      </c>
      <c r="H240" s="148" t="s">
        <v>398</v>
      </c>
      <c r="I240" s="148"/>
      <c r="J240" s="148"/>
      <c r="K240" s="148" t="s">
        <v>483</v>
      </c>
    </row>
    <row r="241" spans="1:11" x14ac:dyDescent="0.6">
      <c r="A241" s="151">
        <v>1</v>
      </c>
      <c r="B241" s="196" t="s">
        <v>442</v>
      </c>
      <c r="C241" s="165" t="s">
        <v>474</v>
      </c>
      <c r="D241" s="162" t="s">
        <v>696</v>
      </c>
      <c r="E241" s="210">
        <v>10000</v>
      </c>
      <c r="F241" s="210">
        <v>10000</v>
      </c>
      <c r="G241" s="210">
        <v>10000</v>
      </c>
      <c r="H241" s="210">
        <v>10000</v>
      </c>
      <c r="I241" s="162" t="s">
        <v>715</v>
      </c>
      <c r="J241" s="267" t="s">
        <v>725</v>
      </c>
      <c r="K241" s="162" t="s">
        <v>791</v>
      </c>
    </row>
    <row r="242" spans="1:11" x14ac:dyDescent="0.6">
      <c r="A242" s="212"/>
      <c r="B242" s="197"/>
      <c r="C242" s="198" t="s">
        <v>475</v>
      </c>
      <c r="D242" s="212"/>
      <c r="E242" s="212"/>
      <c r="F242" s="212"/>
      <c r="G242" s="212"/>
      <c r="H242" s="212"/>
      <c r="I242" s="212"/>
      <c r="J242" s="269" t="s">
        <v>713</v>
      </c>
      <c r="K242" s="212" t="s">
        <v>792</v>
      </c>
    </row>
    <row r="243" spans="1:11" x14ac:dyDescent="0.6">
      <c r="A243" s="151">
        <v>2</v>
      </c>
      <c r="B243" s="225" t="s">
        <v>460</v>
      </c>
      <c r="C243" s="165" t="s">
        <v>717</v>
      </c>
      <c r="D243" s="146" t="s">
        <v>696</v>
      </c>
      <c r="E243" s="230">
        <v>20000</v>
      </c>
      <c r="F243" s="230">
        <v>20000</v>
      </c>
      <c r="G243" s="230">
        <v>20000</v>
      </c>
      <c r="H243" s="230">
        <v>20000</v>
      </c>
      <c r="I243" s="162" t="s">
        <v>715</v>
      </c>
      <c r="J243" s="165" t="s">
        <v>726</v>
      </c>
      <c r="K243" s="229" t="s">
        <v>691</v>
      </c>
    </row>
    <row r="244" spans="1:11" x14ac:dyDescent="0.6">
      <c r="A244" s="212"/>
      <c r="B244" s="227"/>
      <c r="C244" s="198" t="s">
        <v>718</v>
      </c>
      <c r="E244" s="229"/>
      <c r="F244" s="229"/>
      <c r="G244" s="229"/>
      <c r="H244" s="229"/>
      <c r="I244" s="229"/>
      <c r="J244" s="198" t="s">
        <v>718</v>
      </c>
      <c r="K244" s="229"/>
    </row>
    <row r="245" spans="1:11" x14ac:dyDescent="0.6">
      <c r="A245" s="156" t="s">
        <v>26</v>
      </c>
      <c r="B245" s="245" t="s">
        <v>912</v>
      </c>
      <c r="C245" s="231" t="s">
        <v>164</v>
      </c>
      <c r="D245" s="231" t="s">
        <v>164</v>
      </c>
      <c r="E245" s="277">
        <v>30000</v>
      </c>
      <c r="F245" s="277">
        <v>30000</v>
      </c>
      <c r="G245" s="277">
        <v>30000</v>
      </c>
      <c r="H245" s="277">
        <v>30000</v>
      </c>
      <c r="I245" s="231" t="s">
        <v>164</v>
      </c>
      <c r="J245" s="231" t="s">
        <v>164</v>
      </c>
      <c r="K245" s="231" t="s">
        <v>164</v>
      </c>
    </row>
    <row r="258" spans="1:12" x14ac:dyDescent="0.6">
      <c r="L258" s="161">
        <v>64</v>
      </c>
    </row>
    <row r="260" spans="1:12" x14ac:dyDescent="0.6">
      <c r="A260" s="146" t="s">
        <v>393</v>
      </c>
      <c r="B260" s="159" t="s">
        <v>1403</v>
      </c>
    </row>
    <row r="261" spans="1:12" x14ac:dyDescent="0.6">
      <c r="A261" s="162"/>
      <c r="B261" s="162"/>
      <c r="C261" s="162"/>
      <c r="D261" s="147" t="s">
        <v>396</v>
      </c>
      <c r="E261" s="1889" t="s">
        <v>397</v>
      </c>
      <c r="F261" s="1890"/>
      <c r="G261" s="1890"/>
      <c r="H261" s="1891"/>
      <c r="I261" s="147" t="s">
        <v>399</v>
      </c>
      <c r="J261" s="147" t="s">
        <v>401</v>
      </c>
      <c r="K261" s="134" t="s">
        <v>403</v>
      </c>
    </row>
    <row r="262" spans="1:12" x14ac:dyDescent="0.6">
      <c r="A262" s="149" t="s">
        <v>394</v>
      </c>
      <c r="B262" s="149" t="s">
        <v>129</v>
      </c>
      <c r="C262" s="149" t="s">
        <v>395</v>
      </c>
      <c r="D262" s="136" t="s">
        <v>404</v>
      </c>
      <c r="E262" s="147">
        <v>2561</v>
      </c>
      <c r="F262" s="147">
        <v>2562</v>
      </c>
      <c r="G262" s="147">
        <v>2563</v>
      </c>
      <c r="H262" s="147">
        <v>2564</v>
      </c>
      <c r="I262" s="149" t="s">
        <v>400</v>
      </c>
      <c r="J262" s="149" t="s">
        <v>402</v>
      </c>
      <c r="K262" s="136" t="s">
        <v>482</v>
      </c>
    </row>
    <row r="263" spans="1:12" x14ac:dyDescent="0.6">
      <c r="A263" s="149"/>
      <c r="B263" s="149"/>
      <c r="C263" s="149"/>
      <c r="D263" s="149" t="s">
        <v>405</v>
      </c>
      <c r="E263" s="149" t="s">
        <v>398</v>
      </c>
      <c r="F263" s="149" t="s">
        <v>398</v>
      </c>
      <c r="G263" s="149" t="s">
        <v>398</v>
      </c>
      <c r="H263" s="149" t="s">
        <v>398</v>
      </c>
      <c r="I263" s="149"/>
      <c r="J263" s="149"/>
      <c r="K263" s="149" t="s">
        <v>483</v>
      </c>
    </row>
    <row r="264" spans="1:12" x14ac:dyDescent="0.6">
      <c r="A264" s="151">
        <v>1</v>
      </c>
      <c r="B264" s="202" t="s">
        <v>446</v>
      </c>
      <c r="C264" s="190" t="s">
        <v>480</v>
      </c>
      <c r="D264" s="205" t="s">
        <v>699</v>
      </c>
      <c r="E264" s="178">
        <v>300000</v>
      </c>
      <c r="F264" s="178">
        <v>300000</v>
      </c>
      <c r="G264" s="178">
        <v>300000</v>
      </c>
      <c r="H264" s="178">
        <v>300000</v>
      </c>
      <c r="I264" s="138" t="s">
        <v>851</v>
      </c>
      <c r="J264" s="190" t="s">
        <v>755</v>
      </c>
      <c r="K264" s="168" t="s">
        <v>691</v>
      </c>
    </row>
    <row r="265" spans="1:12" x14ac:dyDescent="0.6">
      <c r="A265" s="192"/>
      <c r="B265" s="184" t="s">
        <v>447</v>
      </c>
      <c r="C265" s="222" t="s">
        <v>403</v>
      </c>
      <c r="D265" s="208"/>
      <c r="E265" s="174"/>
      <c r="F265" s="174"/>
      <c r="G265" s="174"/>
      <c r="H265" s="174"/>
      <c r="I265" s="174" t="s">
        <v>732</v>
      </c>
      <c r="J265" s="198" t="s">
        <v>713</v>
      </c>
      <c r="K265" s="188"/>
    </row>
    <row r="266" spans="1:12" x14ac:dyDescent="0.6">
      <c r="A266" s="156" t="s">
        <v>26</v>
      </c>
      <c r="B266" s="245" t="s">
        <v>918</v>
      </c>
      <c r="C266" s="231" t="s">
        <v>164</v>
      </c>
      <c r="D266" s="231" t="s">
        <v>164</v>
      </c>
      <c r="E266" s="277">
        <v>300000</v>
      </c>
      <c r="F266" s="277">
        <v>300000</v>
      </c>
      <c r="G266" s="277">
        <v>300000</v>
      </c>
      <c r="H266" s="277">
        <v>300000</v>
      </c>
      <c r="I266" s="231" t="s">
        <v>164</v>
      </c>
      <c r="J266" s="231" t="s">
        <v>164</v>
      </c>
      <c r="K266" s="231" t="s">
        <v>164</v>
      </c>
    </row>
    <row r="267" spans="1:12" x14ac:dyDescent="0.6">
      <c r="A267" s="158"/>
      <c r="B267" s="246"/>
      <c r="C267" s="246"/>
      <c r="D267" s="145"/>
      <c r="E267" s="145"/>
      <c r="F267" s="145"/>
      <c r="G267" s="145"/>
      <c r="H267" s="145"/>
      <c r="I267" s="145"/>
      <c r="J267" s="246"/>
      <c r="K267" s="145"/>
    </row>
    <row r="268" spans="1:12" x14ac:dyDescent="0.6">
      <c r="A268" s="158"/>
      <c r="B268" s="163"/>
      <c r="C268" s="246"/>
      <c r="D268" s="145"/>
      <c r="E268" s="278"/>
      <c r="F268" s="278"/>
      <c r="G268" s="278"/>
      <c r="H268" s="278"/>
      <c r="I268" s="145"/>
      <c r="J268" s="247"/>
      <c r="K268" s="145"/>
    </row>
    <row r="269" spans="1:12" x14ac:dyDescent="0.6">
      <c r="A269" s="158"/>
      <c r="B269" s="163"/>
      <c r="C269" s="246"/>
      <c r="D269" s="145"/>
      <c r="E269" s="145"/>
      <c r="F269" s="145"/>
      <c r="G269" s="145"/>
      <c r="H269" s="145"/>
      <c r="I269" s="145"/>
      <c r="J269" s="246"/>
      <c r="K269" s="145"/>
    </row>
    <row r="270" spans="1:12" x14ac:dyDescent="0.6">
      <c r="A270" s="158"/>
      <c r="B270" s="279"/>
      <c r="C270" s="247"/>
      <c r="D270" s="157"/>
      <c r="E270" s="280"/>
      <c r="F270" s="280"/>
      <c r="G270" s="280"/>
      <c r="H270" s="280"/>
      <c r="I270" s="157"/>
      <c r="J270" s="247"/>
      <c r="K270" s="157"/>
      <c r="L270" s="234"/>
    </row>
    <row r="271" spans="1:12" x14ac:dyDescent="0.6">
      <c r="A271" s="158"/>
      <c r="B271" s="279"/>
      <c r="C271" s="246"/>
      <c r="D271" s="157"/>
      <c r="E271" s="157"/>
      <c r="F271" s="157"/>
      <c r="G271" s="157"/>
      <c r="H271" s="157"/>
      <c r="I271" s="157"/>
      <c r="J271" s="246"/>
      <c r="K271" s="157"/>
      <c r="L271" s="234"/>
    </row>
    <row r="272" spans="1:12" x14ac:dyDescent="0.6">
      <c r="A272" s="281"/>
      <c r="B272" s="282"/>
      <c r="C272" s="283"/>
      <c r="D272" s="283"/>
      <c r="E272" s="284"/>
      <c r="F272" s="284"/>
      <c r="G272" s="284"/>
      <c r="H272" s="284"/>
      <c r="I272" s="283"/>
      <c r="J272" s="283"/>
      <c r="K272" s="283"/>
      <c r="L272" s="234"/>
    </row>
    <row r="273" spans="1:12" x14ac:dyDescent="0.6">
      <c r="A273" s="157"/>
      <c r="B273" s="157"/>
      <c r="C273" s="157"/>
      <c r="D273" s="157"/>
      <c r="E273" s="157"/>
      <c r="F273" s="157"/>
      <c r="G273" s="157"/>
      <c r="H273" s="157"/>
      <c r="I273" s="157"/>
      <c r="J273" s="157"/>
      <c r="K273" s="157"/>
      <c r="L273" s="234"/>
    </row>
    <row r="274" spans="1:12" x14ac:dyDescent="0.6">
      <c r="A274" s="157"/>
      <c r="B274" s="157"/>
      <c r="C274" s="157"/>
      <c r="D274" s="157"/>
      <c r="E274" s="157"/>
      <c r="F274" s="157"/>
      <c r="G274" s="157"/>
      <c r="H274" s="157"/>
      <c r="I274" s="157"/>
      <c r="J274" s="157"/>
      <c r="K274" s="157"/>
      <c r="L274" s="234"/>
    </row>
    <row r="281" spans="1:12" x14ac:dyDescent="0.6">
      <c r="L281" s="161">
        <v>65</v>
      </c>
    </row>
    <row r="283" spans="1:12" x14ac:dyDescent="0.6">
      <c r="A283" s="146" t="s">
        <v>393</v>
      </c>
      <c r="B283" s="159" t="s">
        <v>1404</v>
      </c>
    </row>
    <row r="284" spans="1:12" x14ac:dyDescent="0.6">
      <c r="A284" s="162"/>
      <c r="B284" s="162"/>
      <c r="C284" s="162"/>
      <c r="D284" s="147" t="s">
        <v>396</v>
      </c>
      <c r="E284" s="1889" t="s">
        <v>397</v>
      </c>
      <c r="F284" s="1890"/>
      <c r="G284" s="1890"/>
      <c r="H284" s="1891"/>
      <c r="I284" s="147" t="s">
        <v>399</v>
      </c>
      <c r="J284" s="147" t="s">
        <v>401</v>
      </c>
      <c r="K284" s="134" t="s">
        <v>403</v>
      </c>
    </row>
    <row r="285" spans="1:12" x14ac:dyDescent="0.6">
      <c r="A285" s="149" t="s">
        <v>394</v>
      </c>
      <c r="B285" s="149" t="s">
        <v>129</v>
      </c>
      <c r="C285" s="149" t="s">
        <v>395</v>
      </c>
      <c r="D285" s="136" t="s">
        <v>404</v>
      </c>
      <c r="E285" s="147">
        <v>2561</v>
      </c>
      <c r="F285" s="147">
        <v>2562</v>
      </c>
      <c r="G285" s="147">
        <v>2563</v>
      </c>
      <c r="H285" s="147">
        <v>2564</v>
      </c>
      <c r="I285" s="149" t="s">
        <v>400</v>
      </c>
      <c r="J285" s="149" t="s">
        <v>402</v>
      </c>
      <c r="K285" s="136" t="s">
        <v>482</v>
      </c>
    </row>
    <row r="286" spans="1:12" x14ac:dyDescent="0.6">
      <c r="A286" s="148"/>
      <c r="B286" s="148"/>
      <c r="C286" s="148"/>
      <c r="D286" s="148" t="s">
        <v>405</v>
      </c>
      <c r="E286" s="148" t="s">
        <v>398</v>
      </c>
      <c r="F286" s="148" t="s">
        <v>398</v>
      </c>
      <c r="G286" s="148" t="s">
        <v>398</v>
      </c>
      <c r="H286" s="148" t="s">
        <v>398</v>
      </c>
      <c r="I286" s="148"/>
      <c r="J286" s="148"/>
      <c r="K286" s="148" t="s">
        <v>483</v>
      </c>
    </row>
    <row r="287" spans="1:12" x14ac:dyDescent="0.6">
      <c r="A287" s="151">
        <v>1</v>
      </c>
      <c r="B287" s="200" t="s">
        <v>421</v>
      </c>
      <c r="C287" s="190" t="s">
        <v>747</v>
      </c>
      <c r="D287" s="250" t="s">
        <v>696</v>
      </c>
      <c r="E287" s="178">
        <v>30000</v>
      </c>
      <c r="F287" s="178">
        <v>30000</v>
      </c>
      <c r="G287" s="178">
        <v>30000</v>
      </c>
      <c r="H287" s="178">
        <v>30000</v>
      </c>
      <c r="I287" s="175" t="s">
        <v>749</v>
      </c>
      <c r="J287" s="244" t="s">
        <v>751</v>
      </c>
      <c r="K287" s="175" t="s">
        <v>791</v>
      </c>
    </row>
    <row r="288" spans="1:12" x14ac:dyDescent="0.6">
      <c r="A288" s="192"/>
      <c r="B288" s="253"/>
      <c r="C288" s="222" t="s">
        <v>748</v>
      </c>
      <c r="D288" s="242"/>
      <c r="E288" s="174"/>
      <c r="F288" s="174"/>
      <c r="G288" s="174"/>
      <c r="H288" s="174"/>
      <c r="I288" s="174" t="s">
        <v>750</v>
      </c>
      <c r="J288" s="186" t="s">
        <v>752</v>
      </c>
      <c r="K288" s="174" t="s">
        <v>792</v>
      </c>
    </row>
    <row r="289" spans="1:11" x14ac:dyDescent="0.6">
      <c r="A289" s="151">
        <v>2</v>
      </c>
      <c r="B289" s="243" t="s">
        <v>457</v>
      </c>
      <c r="C289" s="190" t="s">
        <v>458</v>
      </c>
      <c r="D289" s="250" t="s">
        <v>696</v>
      </c>
      <c r="E289" s="178">
        <v>10000</v>
      </c>
      <c r="F289" s="178">
        <v>10000</v>
      </c>
      <c r="G289" s="178">
        <v>10000</v>
      </c>
      <c r="H289" s="178">
        <v>10000</v>
      </c>
      <c r="I289" s="175" t="s">
        <v>715</v>
      </c>
      <c r="J289" s="267" t="s">
        <v>725</v>
      </c>
      <c r="K289" s="175" t="s">
        <v>791</v>
      </c>
    </row>
    <row r="290" spans="1:11" x14ac:dyDescent="0.6">
      <c r="A290" s="192"/>
      <c r="B290" s="241" t="s">
        <v>459</v>
      </c>
      <c r="C290" s="198"/>
      <c r="D290" s="242"/>
      <c r="E290" s="174"/>
      <c r="F290" s="174"/>
      <c r="G290" s="174"/>
      <c r="H290" s="174"/>
      <c r="I290" s="174"/>
      <c r="J290" s="269" t="s">
        <v>713</v>
      </c>
      <c r="K290" s="174" t="s">
        <v>792</v>
      </c>
    </row>
    <row r="291" spans="1:11" x14ac:dyDescent="0.6">
      <c r="A291" s="151">
        <v>3</v>
      </c>
      <c r="B291" s="200" t="s">
        <v>442</v>
      </c>
      <c r="C291" s="165" t="s">
        <v>474</v>
      </c>
      <c r="D291" s="250" t="s">
        <v>696</v>
      </c>
      <c r="E291" s="178">
        <v>10000</v>
      </c>
      <c r="F291" s="178">
        <v>10000</v>
      </c>
      <c r="G291" s="178">
        <v>10000</v>
      </c>
      <c r="H291" s="178">
        <v>10000</v>
      </c>
      <c r="I291" s="175" t="s">
        <v>715</v>
      </c>
      <c r="J291" s="267" t="s">
        <v>725</v>
      </c>
      <c r="K291" s="175" t="s">
        <v>791</v>
      </c>
    </row>
    <row r="292" spans="1:11" x14ac:dyDescent="0.6">
      <c r="A292" s="192"/>
      <c r="B292" s="253"/>
      <c r="C292" s="198" t="s">
        <v>475</v>
      </c>
      <c r="D292" s="242"/>
      <c r="E292" s="174"/>
      <c r="F292" s="174"/>
      <c r="G292" s="174"/>
      <c r="H292" s="174"/>
      <c r="I292" s="174"/>
      <c r="J292" s="269" t="s">
        <v>713</v>
      </c>
      <c r="K292" s="174" t="s">
        <v>792</v>
      </c>
    </row>
    <row r="293" spans="1:11" x14ac:dyDescent="0.6">
      <c r="A293" s="151">
        <v>4</v>
      </c>
      <c r="B293" s="266" t="s">
        <v>1030</v>
      </c>
      <c r="C293" s="267" t="s">
        <v>458</v>
      </c>
      <c r="D293" s="226" t="s">
        <v>728</v>
      </c>
      <c r="E293" s="210">
        <v>40000</v>
      </c>
      <c r="F293" s="210">
        <v>40000</v>
      </c>
      <c r="G293" s="210">
        <v>40000</v>
      </c>
      <c r="H293" s="210">
        <v>40000</v>
      </c>
      <c r="I293" s="162" t="s">
        <v>715</v>
      </c>
      <c r="J293" s="267" t="s">
        <v>725</v>
      </c>
      <c r="K293" s="162" t="s">
        <v>691</v>
      </c>
    </row>
    <row r="294" spans="1:11" x14ac:dyDescent="0.6">
      <c r="A294" s="192"/>
      <c r="B294" s="268" t="s">
        <v>1029</v>
      </c>
      <c r="C294" s="269"/>
      <c r="D294" s="228"/>
      <c r="E294" s="212"/>
      <c r="F294" s="212"/>
      <c r="G294" s="212"/>
      <c r="H294" s="212"/>
      <c r="I294" s="229"/>
      <c r="J294" s="269" t="s">
        <v>713</v>
      </c>
      <c r="K294" s="212"/>
    </row>
    <row r="295" spans="1:11" x14ac:dyDescent="0.6">
      <c r="A295" s="156" t="s">
        <v>26</v>
      </c>
      <c r="B295" s="245" t="s">
        <v>1031</v>
      </c>
      <c r="C295" s="231" t="s">
        <v>164</v>
      </c>
      <c r="D295" s="231" t="s">
        <v>164</v>
      </c>
      <c r="E295" s="144">
        <f>E291+E289+E287+E293</f>
        <v>90000</v>
      </c>
      <c r="F295" s="144">
        <f>F291+F289+F287+F293</f>
        <v>90000</v>
      </c>
      <c r="G295" s="144">
        <f>G291+G289+G287+G293</f>
        <v>90000</v>
      </c>
      <c r="H295" s="144">
        <f>H291+H289+H287+H293</f>
        <v>90000</v>
      </c>
      <c r="I295" s="231" t="s">
        <v>164</v>
      </c>
      <c r="J295" s="231" t="s">
        <v>164</v>
      </c>
      <c r="K295" s="231" t="s">
        <v>164</v>
      </c>
    </row>
    <row r="305" spans="1:12" x14ac:dyDescent="0.6">
      <c r="L305" s="161">
        <v>66</v>
      </c>
    </row>
    <row r="306" spans="1:12" x14ac:dyDescent="0.6">
      <c r="A306" s="146" t="s">
        <v>393</v>
      </c>
      <c r="B306" s="159" t="s">
        <v>1035</v>
      </c>
    </row>
    <row r="307" spans="1:12" x14ac:dyDescent="0.6">
      <c r="A307" s="162"/>
      <c r="B307" s="162"/>
      <c r="C307" s="162"/>
      <c r="D307" s="147" t="s">
        <v>396</v>
      </c>
      <c r="E307" s="1889" t="s">
        <v>397</v>
      </c>
      <c r="F307" s="1890"/>
      <c r="G307" s="1890"/>
      <c r="H307" s="1891"/>
      <c r="I307" s="147" t="s">
        <v>399</v>
      </c>
      <c r="J307" s="147" t="s">
        <v>401</v>
      </c>
      <c r="K307" s="134" t="s">
        <v>403</v>
      </c>
    </row>
    <row r="308" spans="1:12" x14ac:dyDescent="0.6">
      <c r="A308" s="149" t="s">
        <v>394</v>
      </c>
      <c r="B308" s="149" t="s">
        <v>129</v>
      </c>
      <c r="C308" s="149" t="s">
        <v>395</v>
      </c>
      <c r="D308" s="136" t="s">
        <v>404</v>
      </c>
      <c r="E308" s="147">
        <v>2561</v>
      </c>
      <c r="F308" s="147">
        <v>2562</v>
      </c>
      <c r="G308" s="147">
        <v>2563</v>
      </c>
      <c r="H308" s="147">
        <v>2564</v>
      </c>
      <c r="I308" s="149" t="s">
        <v>400</v>
      </c>
      <c r="J308" s="149" t="s">
        <v>402</v>
      </c>
      <c r="K308" s="136" t="s">
        <v>482</v>
      </c>
    </row>
    <row r="309" spans="1:12" x14ac:dyDescent="0.6">
      <c r="A309" s="148"/>
      <c r="B309" s="148"/>
      <c r="C309" s="148"/>
      <c r="D309" s="148" t="s">
        <v>405</v>
      </c>
      <c r="E309" s="148" t="s">
        <v>398</v>
      </c>
      <c r="F309" s="148" t="s">
        <v>398</v>
      </c>
      <c r="G309" s="148" t="s">
        <v>398</v>
      </c>
      <c r="H309" s="148" t="s">
        <v>398</v>
      </c>
      <c r="I309" s="148"/>
      <c r="J309" s="148"/>
      <c r="K309" s="148" t="s">
        <v>483</v>
      </c>
    </row>
    <row r="310" spans="1:12" x14ac:dyDescent="0.6">
      <c r="A310" s="151">
        <v>1</v>
      </c>
      <c r="B310" s="225" t="s">
        <v>460</v>
      </c>
      <c r="C310" s="165" t="s">
        <v>717</v>
      </c>
      <c r="D310" s="146" t="s">
        <v>696</v>
      </c>
      <c r="E310" s="230">
        <v>20000</v>
      </c>
      <c r="F310" s="230">
        <v>20000</v>
      </c>
      <c r="G310" s="230">
        <v>20000</v>
      </c>
      <c r="H310" s="230">
        <v>20000</v>
      </c>
      <c r="I310" s="162" t="s">
        <v>715</v>
      </c>
      <c r="J310" s="165" t="s">
        <v>726</v>
      </c>
      <c r="K310" s="229" t="s">
        <v>691</v>
      </c>
    </row>
    <row r="311" spans="1:12" x14ac:dyDescent="0.6">
      <c r="A311" s="192"/>
      <c r="B311" s="227"/>
      <c r="C311" s="198" t="s">
        <v>718</v>
      </c>
      <c r="E311" s="229"/>
      <c r="F311" s="229"/>
      <c r="G311" s="229"/>
      <c r="H311" s="229"/>
      <c r="I311" s="229"/>
      <c r="J311" s="198" t="s">
        <v>718</v>
      </c>
      <c r="K311" s="229"/>
    </row>
    <row r="312" spans="1:12" x14ac:dyDescent="0.6">
      <c r="A312" s="151">
        <v>2</v>
      </c>
      <c r="B312" s="266" t="s">
        <v>1028</v>
      </c>
      <c r="C312" s="267" t="s">
        <v>458</v>
      </c>
      <c r="D312" s="162" t="s">
        <v>696</v>
      </c>
      <c r="E312" s="210">
        <v>10000</v>
      </c>
      <c r="F312" s="210">
        <v>10000</v>
      </c>
      <c r="G312" s="210">
        <v>10000</v>
      </c>
      <c r="H312" s="210">
        <v>10000</v>
      </c>
      <c r="I312" s="162" t="s">
        <v>715</v>
      </c>
      <c r="J312" s="267" t="s">
        <v>725</v>
      </c>
      <c r="K312" s="162" t="s">
        <v>791</v>
      </c>
    </row>
    <row r="313" spans="1:12" x14ac:dyDescent="0.6">
      <c r="A313" s="192"/>
      <c r="B313" s="268"/>
      <c r="C313" s="269"/>
      <c r="D313" s="212"/>
      <c r="E313" s="212"/>
      <c r="F313" s="212"/>
      <c r="G313" s="212"/>
      <c r="H313" s="212"/>
      <c r="I313" s="212"/>
      <c r="J313" s="269" t="s">
        <v>713</v>
      </c>
      <c r="K313" s="212" t="s">
        <v>792</v>
      </c>
    </row>
    <row r="314" spans="1:12" x14ac:dyDescent="0.6">
      <c r="A314" s="156" t="s">
        <v>26</v>
      </c>
      <c r="B314" s="245" t="s">
        <v>912</v>
      </c>
      <c r="C314" s="231" t="s">
        <v>164</v>
      </c>
      <c r="D314" s="231" t="s">
        <v>164</v>
      </c>
      <c r="E314" s="144">
        <f>SUM(E312:E313,E310)</f>
        <v>30000</v>
      </c>
      <c r="F314" s="144">
        <f>SUM(F312:F313,F310)</f>
        <v>30000</v>
      </c>
      <c r="G314" s="144">
        <f>SUM(G312:G313,G310)</f>
        <v>30000</v>
      </c>
      <c r="H314" s="144">
        <f>SUM(H312:H313,H310)</f>
        <v>30000</v>
      </c>
      <c r="I314" s="231" t="s">
        <v>164</v>
      </c>
      <c r="J314" s="231" t="s">
        <v>164</v>
      </c>
      <c r="K314" s="231" t="s">
        <v>164</v>
      </c>
    </row>
    <row r="318" spans="1:12" x14ac:dyDescent="0.6">
      <c r="L318" s="161">
        <v>67</v>
      </c>
    </row>
  </sheetData>
  <mergeCells count="19">
    <mergeCell ref="E307:H307"/>
    <mergeCell ref="E238:H238"/>
    <mergeCell ref="E284:H284"/>
    <mergeCell ref="E47:H47"/>
    <mergeCell ref="E9:H9"/>
    <mergeCell ref="E71:H71"/>
    <mergeCell ref="E117:H117"/>
    <mergeCell ref="E140:H140"/>
    <mergeCell ref="E191:H191"/>
    <mergeCell ref="E163:H163"/>
    <mergeCell ref="E215:H215"/>
    <mergeCell ref="E94:H94"/>
    <mergeCell ref="A4:K4"/>
    <mergeCell ref="A5:K5"/>
    <mergeCell ref="E24:H24"/>
    <mergeCell ref="J1:K1"/>
    <mergeCell ref="E261:H261"/>
    <mergeCell ref="A2:K2"/>
    <mergeCell ref="A3:K3"/>
  </mergeCells>
  <pageMargins left="7.874015748031496E-2" right="7.874015748031496E-2" top="0.47" bottom="7.874015748031496E-2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view="pageBreakPreview" topLeftCell="A109" zoomScale="110" zoomScaleSheetLayoutView="110" workbookViewId="0">
      <selection activeCell="I116" sqref="I116:K118"/>
    </sheetView>
  </sheetViews>
  <sheetFormatPr defaultColWidth="9" defaultRowHeight="21" x14ac:dyDescent="0.4"/>
  <cols>
    <col min="1" max="1" width="4" style="606" customWidth="1"/>
    <col min="2" max="2" width="22.09765625" style="606" customWidth="1"/>
    <col min="3" max="3" width="18.3984375" style="606" customWidth="1"/>
    <col min="4" max="4" width="13.59765625" style="606" customWidth="1"/>
    <col min="5" max="8" width="7.59765625" style="606" customWidth="1"/>
    <col min="9" max="9" width="11.8984375" style="606" customWidth="1"/>
    <col min="10" max="10" width="16.5" style="606" customWidth="1"/>
    <col min="11" max="11" width="9" style="606" customWidth="1"/>
    <col min="12" max="12" width="9.8984375" style="606" customWidth="1"/>
    <col min="13" max="16384" width="9" style="606"/>
  </cols>
  <sheetData>
    <row r="1" spans="1:12" x14ac:dyDescent="0.4">
      <c r="A1" s="1899" t="s">
        <v>3012</v>
      </c>
      <c r="B1" s="1899"/>
      <c r="C1" s="1899"/>
      <c r="D1" s="1899"/>
      <c r="E1" s="1899"/>
      <c r="F1" s="1899"/>
      <c r="G1" s="1899"/>
      <c r="H1" s="1899"/>
      <c r="I1" s="1899"/>
      <c r="J1" s="1899"/>
      <c r="K1" s="1899"/>
      <c r="L1" s="1899"/>
    </row>
    <row r="2" spans="1:12" x14ac:dyDescent="0.4">
      <c r="A2" s="1848" t="s">
        <v>834</v>
      </c>
      <c r="B2" s="1848"/>
      <c r="C2" s="1848"/>
      <c r="D2" s="1848"/>
      <c r="E2" s="1848"/>
      <c r="F2" s="1848"/>
      <c r="G2" s="1848"/>
      <c r="H2" s="1848"/>
      <c r="I2" s="1848"/>
      <c r="J2" s="1848"/>
      <c r="K2" s="1848"/>
      <c r="L2" s="1848"/>
    </row>
    <row r="3" spans="1:12" x14ac:dyDescent="0.4">
      <c r="A3" s="1848" t="s">
        <v>835</v>
      </c>
      <c r="B3" s="1848"/>
      <c r="C3" s="1848"/>
      <c r="D3" s="1848"/>
      <c r="E3" s="1848"/>
      <c r="F3" s="1848"/>
      <c r="G3" s="1848"/>
      <c r="H3" s="1848"/>
      <c r="I3" s="1848"/>
      <c r="J3" s="1848"/>
      <c r="K3" s="1848"/>
      <c r="L3" s="1848"/>
    </row>
    <row r="4" spans="1:12" s="889" customFormat="1" ht="23.1" customHeight="1" x14ac:dyDescent="0.25">
      <c r="A4" s="1839" t="s">
        <v>1775</v>
      </c>
      <c r="B4" s="1839"/>
      <c r="C4" s="1839"/>
      <c r="D4" s="1839"/>
      <c r="E4" s="1839"/>
      <c r="F4" s="1839"/>
      <c r="G4" s="1839"/>
      <c r="H4" s="1839"/>
      <c r="I4" s="1839"/>
      <c r="J4" s="1839"/>
      <c r="K4" s="1839"/>
      <c r="L4" s="887"/>
    </row>
    <row r="5" spans="1:12" s="889" customFormat="1" ht="23.1" customHeight="1" x14ac:dyDescent="0.25">
      <c r="A5" s="890" t="s">
        <v>1776</v>
      </c>
      <c r="B5" s="887"/>
      <c r="C5" s="887"/>
      <c r="D5" s="887"/>
      <c r="E5" s="887"/>
      <c r="F5" s="887"/>
      <c r="G5" s="887"/>
      <c r="H5" s="887"/>
      <c r="I5" s="887"/>
      <c r="J5" s="887"/>
      <c r="K5" s="887"/>
      <c r="L5" s="887"/>
    </row>
    <row r="6" spans="1:12" s="889" customFormat="1" ht="23.1" customHeight="1" x14ac:dyDescent="0.25">
      <c r="A6" s="887" t="s">
        <v>1777</v>
      </c>
      <c r="B6" s="887"/>
      <c r="C6" s="887"/>
      <c r="D6" s="887"/>
      <c r="E6" s="887"/>
      <c r="F6" s="887"/>
      <c r="G6" s="887"/>
      <c r="H6" s="887"/>
      <c r="I6" s="887"/>
      <c r="J6" s="887"/>
      <c r="K6" s="887"/>
      <c r="L6" s="887"/>
    </row>
    <row r="7" spans="1:12" s="889" customFormat="1" ht="23.1" customHeight="1" x14ac:dyDescent="0.25">
      <c r="A7" s="887" t="s">
        <v>1940</v>
      </c>
      <c r="B7" s="887"/>
      <c r="C7" s="887"/>
      <c r="D7" s="887"/>
      <c r="E7" s="887"/>
      <c r="F7" s="887"/>
      <c r="G7" s="887"/>
      <c r="H7" s="887"/>
      <c r="I7" s="887"/>
      <c r="J7" s="887"/>
      <c r="K7" s="887"/>
      <c r="L7" s="887"/>
    </row>
    <row r="8" spans="1:12" s="889" customFormat="1" ht="23.1" customHeight="1" x14ac:dyDescent="0.25">
      <c r="A8" s="887" t="s">
        <v>393</v>
      </c>
      <c r="B8" s="887" t="s">
        <v>1941</v>
      </c>
      <c r="C8" s="887"/>
      <c r="D8" s="887"/>
      <c r="E8" s="887"/>
      <c r="F8" s="887"/>
      <c r="G8" s="887"/>
      <c r="H8" s="887"/>
      <c r="I8" s="887"/>
      <c r="J8" s="887"/>
      <c r="K8" s="887"/>
      <c r="L8" s="887"/>
    </row>
    <row r="9" spans="1:12" x14ac:dyDescent="0.4">
      <c r="A9" s="751"/>
      <c r="B9" s="751"/>
      <c r="C9" s="751"/>
      <c r="D9" s="752" t="s">
        <v>396</v>
      </c>
      <c r="E9" s="1896" t="s">
        <v>397</v>
      </c>
      <c r="F9" s="1897"/>
      <c r="G9" s="1897"/>
      <c r="H9" s="1898"/>
      <c r="I9" s="752" t="s">
        <v>399</v>
      </c>
      <c r="J9" s="752" t="s">
        <v>401</v>
      </c>
      <c r="K9" s="752" t="s">
        <v>695</v>
      </c>
      <c r="L9" s="752" t="s">
        <v>695</v>
      </c>
    </row>
    <row r="10" spans="1:12" x14ac:dyDescent="0.4">
      <c r="A10" s="753" t="s">
        <v>394</v>
      </c>
      <c r="B10" s="753" t="s">
        <v>129</v>
      </c>
      <c r="C10" s="753" t="s">
        <v>395</v>
      </c>
      <c r="D10" s="753" t="s">
        <v>404</v>
      </c>
      <c r="E10" s="752">
        <v>2561</v>
      </c>
      <c r="F10" s="752">
        <v>2562</v>
      </c>
      <c r="G10" s="752">
        <v>2563</v>
      </c>
      <c r="H10" s="752">
        <v>2564</v>
      </c>
      <c r="I10" s="753" t="s">
        <v>400</v>
      </c>
      <c r="J10" s="753" t="s">
        <v>402</v>
      </c>
      <c r="K10" s="753" t="s">
        <v>482</v>
      </c>
      <c r="L10" s="753" t="s">
        <v>836</v>
      </c>
    </row>
    <row r="11" spans="1:12" x14ac:dyDescent="0.4">
      <c r="A11" s="753"/>
      <c r="B11" s="753"/>
      <c r="C11" s="753"/>
      <c r="D11" s="753" t="s">
        <v>405</v>
      </c>
      <c r="E11" s="753" t="s">
        <v>398</v>
      </c>
      <c r="F11" s="753" t="s">
        <v>398</v>
      </c>
      <c r="G11" s="753" t="s">
        <v>398</v>
      </c>
      <c r="H11" s="753" t="s">
        <v>398</v>
      </c>
      <c r="I11" s="753"/>
      <c r="J11" s="753"/>
      <c r="K11" s="753" t="s">
        <v>483</v>
      </c>
      <c r="L11" s="753" t="s">
        <v>837</v>
      </c>
    </row>
    <row r="12" spans="1:12" x14ac:dyDescent="0.4">
      <c r="A12" s="750">
        <v>1</v>
      </c>
      <c r="B12" s="1036" t="s">
        <v>3010</v>
      </c>
      <c r="C12" s="782" t="s">
        <v>807</v>
      </c>
      <c r="D12" s="680" t="s">
        <v>1779</v>
      </c>
      <c r="E12" s="687">
        <v>850000</v>
      </c>
      <c r="F12" s="687">
        <v>850000</v>
      </c>
      <c r="G12" s="687">
        <v>850000</v>
      </c>
      <c r="H12" s="687">
        <v>850000</v>
      </c>
      <c r="I12" s="782" t="s">
        <v>783</v>
      </c>
      <c r="J12" s="681" t="s">
        <v>731</v>
      </c>
      <c r="K12" s="681" t="s">
        <v>691</v>
      </c>
      <c r="L12" s="681" t="s">
        <v>1669</v>
      </c>
    </row>
    <row r="13" spans="1:12" x14ac:dyDescent="0.4">
      <c r="A13" s="1037"/>
      <c r="B13" s="1038" t="s">
        <v>1778</v>
      </c>
      <c r="C13" s="1017" t="s">
        <v>805</v>
      </c>
      <c r="D13" s="693"/>
      <c r="E13" s="693"/>
      <c r="F13" s="693"/>
      <c r="G13" s="693"/>
      <c r="H13" s="693"/>
      <c r="I13" s="1017" t="s">
        <v>808</v>
      </c>
      <c r="J13" s="693" t="s">
        <v>809</v>
      </c>
      <c r="K13" s="693"/>
      <c r="L13" s="693" t="s">
        <v>1670</v>
      </c>
    </row>
    <row r="14" spans="1:12" x14ac:dyDescent="0.4">
      <c r="A14" s="1037"/>
      <c r="B14" s="1038"/>
      <c r="C14" s="1017" t="s">
        <v>708</v>
      </c>
      <c r="D14" s="693"/>
      <c r="E14" s="693"/>
      <c r="F14" s="693"/>
      <c r="G14" s="693"/>
      <c r="H14" s="693"/>
      <c r="I14" s="1017"/>
      <c r="J14" s="693" t="s">
        <v>810</v>
      </c>
      <c r="K14" s="693"/>
      <c r="L14" s="693" t="s">
        <v>1999</v>
      </c>
    </row>
    <row r="15" spans="1:12" x14ac:dyDescent="0.4">
      <c r="A15" s="1037"/>
      <c r="B15" s="1038"/>
      <c r="C15" s="1017"/>
      <c r="D15" s="693"/>
      <c r="E15" s="693"/>
      <c r="F15" s="693"/>
      <c r="G15" s="693"/>
      <c r="H15" s="693"/>
      <c r="I15" s="1017"/>
      <c r="J15" s="693"/>
      <c r="K15" s="693"/>
      <c r="L15" s="1039"/>
    </row>
    <row r="16" spans="1:12" x14ac:dyDescent="0.4">
      <c r="A16" s="1037"/>
      <c r="B16" s="1038"/>
      <c r="C16" s="1017"/>
      <c r="D16" s="693"/>
      <c r="E16" s="693"/>
      <c r="F16" s="693"/>
      <c r="G16" s="693"/>
      <c r="H16" s="693"/>
      <c r="I16" s="1017"/>
      <c r="J16" s="693"/>
      <c r="K16" s="693"/>
      <c r="L16" s="1039"/>
    </row>
    <row r="17" spans="1:23" x14ac:dyDescent="0.4">
      <c r="A17" s="1037"/>
      <c r="B17" s="1040"/>
      <c r="C17" s="1017"/>
      <c r="D17" s="693"/>
      <c r="E17" s="693"/>
      <c r="F17" s="693"/>
      <c r="G17" s="693"/>
      <c r="H17" s="693"/>
      <c r="I17" s="1017"/>
      <c r="J17" s="693"/>
      <c r="K17" s="693"/>
      <c r="L17" s="1039"/>
    </row>
    <row r="18" spans="1:23" x14ac:dyDescent="0.4">
      <c r="A18" s="756"/>
      <c r="B18" s="1041"/>
      <c r="C18" s="735"/>
      <c r="D18" s="618"/>
      <c r="E18" s="618"/>
      <c r="F18" s="618"/>
      <c r="G18" s="618"/>
      <c r="H18" s="618"/>
      <c r="I18" s="735"/>
      <c r="J18" s="618"/>
      <c r="K18" s="618"/>
      <c r="L18" s="817"/>
    </row>
    <row r="19" spans="1:23" s="1026" customFormat="1" x14ac:dyDescent="0.4">
      <c r="A19" s="766" t="s">
        <v>26</v>
      </c>
      <c r="B19" s="766" t="s">
        <v>1400</v>
      </c>
      <c r="C19" s="766"/>
      <c r="D19" s="766"/>
      <c r="E19" s="722">
        <v>850000</v>
      </c>
      <c r="F19" s="722">
        <v>850000</v>
      </c>
      <c r="G19" s="722">
        <v>850000</v>
      </c>
      <c r="H19" s="722">
        <v>850000</v>
      </c>
      <c r="I19" s="766"/>
      <c r="J19" s="766"/>
      <c r="K19" s="766"/>
      <c r="L19" s="766"/>
    </row>
    <row r="21" spans="1:23" x14ac:dyDescent="0.4">
      <c r="M21" s="1037"/>
      <c r="N21" s="1042"/>
      <c r="O21" s="693"/>
      <c r="P21" s="1017"/>
      <c r="Q21" s="693"/>
      <c r="R21" s="662"/>
      <c r="S21" s="693"/>
      <c r="T21" s="662"/>
      <c r="U21" s="693"/>
      <c r="V21" s="662"/>
      <c r="W21" s="693"/>
    </row>
    <row r="22" spans="1:23" x14ac:dyDescent="0.4">
      <c r="M22" s="1037"/>
      <c r="N22" s="1042"/>
      <c r="O22" s="693"/>
      <c r="P22" s="1017"/>
      <c r="Q22" s="693"/>
      <c r="R22" s="662"/>
      <c r="S22" s="693"/>
      <c r="T22" s="662"/>
      <c r="U22" s="693"/>
      <c r="V22" s="662"/>
      <c r="W22" s="693"/>
    </row>
    <row r="23" spans="1:23" x14ac:dyDescent="0.4">
      <c r="M23" s="1037"/>
      <c r="N23" s="1042"/>
      <c r="O23" s="693"/>
      <c r="P23" s="1017"/>
      <c r="Q23" s="693"/>
      <c r="R23" s="662"/>
      <c r="S23" s="693"/>
      <c r="T23" s="662"/>
      <c r="U23" s="693"/>
      <c r="V23" s="662"/>
      <c r="W23" s="693"/>
    </row>
    <row r="24" spans="1:23" x14ac:dyDescent="0.4">
      <c r="M24" s="1037"/>
      <c r="N24" s="1042"/>
      <c r="O24" s="693"/>
      <c r="P24" s="1017"/>
      <c r="Q24" s="693"/>
      <c r="R24" s="662"/>
      <c r="S24" s="693"/>
      <c r="T24" s="662"/>
      <c r="U24" s="693"/>
      <c r="V24" s="662"/>
      <c r="W24" s="693"/>
    </row>
    <row r="25" spans="1:23" x14ac:dyDescent="0.4">
      <c r="A25" s="1894" t="s">
        <v>3011</v>
      </c>
      <c r="B25" s="1894"/>
      <c r="C25" s="1894"/>
      <c r="D25" s="1894"/>
      <c r="E25" s="1894"/>
      <c r="F25" s="1894"/>
      <c r="G25" s="1894"/>
      <c r="H25" s="1894"/>
      <c r="I25" s="1894"/>
      <c r="J25" s="1894"/>
      <c r="K25" s="1895"/>
      <c r="L25" s="661"/>
    </row>
    <row r="26" spans="1:23" x14ac:dyDescent="0.4">
      <c r="A26" s="1848" t="s">
        <v>834</v>
      </c>
      <c r="B26" s="1848"/>
      <c r="C26" s="1848"/>
      <c r="D26" s="1848"/>
      <c r="E26" s="1848"/>
      <c r="F26" s="1848"/>
      <c r="G26" s="1848"/>
      <c r="H26" s="1848"/>
      <c r="I26" s="1848"/>
      <c r="J26" s="1848"/>
      <c r="K26" s="1848"/>
      <c r="L26" s="1848"/>
    </row>
    <row r="27" spans="1:23" x14ac:dyDescent="0.4">
      <c r="A27" s="1848" t="s">
        <v>835</v>
      </c>
      <c r="B27" s="1848"/>
      <c r="C27" s="1848"/>
      <c r="D27" s="1848"/>
      <c r="E27" s="1848"/>
      <c r="F27" s="1848"/>
      <c r="G27" s="1848"/>
      <c r="H27" s="1848"/>
      <c r="I27" s="1848"/>
      <c r="J27" s="1848"/>
      <c r="K27" s="1848"/>
      <c r="L27" s="1848"/>
    </row>
    <row r="28" spans="1:23" x14ac:dyDescent="0.4">
      <c r="A28" s="1848"/>
      <c r="B28" s="1848"/>
      <c r="C28" s="1848"/>
      <c r="D28" s="1848"/>
      <c r="E28" s="1848"/>
      <c r="F28" s="1848"/>
      <c r="G28" s="1848"/>
      <c r="H28" s="1848"/>
      <c r="I28" s="1848"/>
      <c r="J28" s="1848"/>
      <c r="K28" s="1848"/>
      <c r="L28" s="1848"/>
    </row>
    <row r="30" spans="1:23" x14ac:dyDescent="0.4">
      <c r="A30" s="1848" t="s">
        <v>1775</v>
      </c>
      <c r="B30" s="1848"/>
      <c r="C30" s="1848"/>
      <c r="D30" s="1848"/>
      <c r="E30" s="1848"/>
      <c r="F30" s="1848"/>
      <c r="G30" s="1848"/>
      <c r="H30" s="1848"/>
      <c r="I30" s="1848"/>
      <c r="J30" s="1848"/>
      <c r="K30" s="1848"/>
      <c r="L30" s="749"/>
      <c r="M30" s="609"/>
    </row>
    <row r="31" spans="1:23" x14ac:dyDescent="0.4">
      <c r="A31" s="748" t="s">
        <v>2343</v>
      </c>
      <c r="B31" s="748"/>
      <c r="C31" s="748"/>
      <c r="D31" s="748"/>
      <c r="E31" s="748"/>
      <c r="F31" s="748"/>
      <c r="G31" s="748"/>
      <c r="H31" s="748"/>
      <c r="I31" s="748"/>
      <c r="J31" s="748"/>
      <c r="K31" s="748"/>
      <c r="L31" s="749"/>
      <c r="M31" s="609"/>
    </row>
    <row r="32" spans="1:23" s="609" customFormat="1" x14ac:dyDescent="0.4">
      <c r="A32" s="748" t="s">
        <v>2344</v>
      </c>
      <c r="B32" s="748"/>
      <c r="C32" s="748"/>
      <c r="D32" s="748"/>
      <c r="E32" s="748"/>
      <c r="F32" s="748"/>
      <c r="G32" s="748"/>
      <c r="H32" s="748" t="s">
        <v>225</v>
      </c>
      <c r="I32" s="748" t="s">
        <v>225</v>
      </c>
      <c r="J32" s="748"/>
      <c r="K32" s="748"/>
      <c r="L32" s="748"/>
      <c r="M32" s="606"/>
      <c r="N32" s="606"/>
      <c r="O32" s="606"/>
      <c r="P32" s="606"/>
      <c r="Q32" s="606"/>
      <c r="R32" s="606"/>
    </row>
    <row r="33" spans="1:14" x14ac:dyDescent="0.4">
      <c r="A33" s="748" t="s">
        <v>1807</v>
      </c>
      <c r="B33" s="748"/>
      <c r="C33" s="748"/>
      <c r="D33" s="748"/>
      <c r="E33" s="748"/>
      <c r="F33" s="748"/>
      <c r="G33" s="748" t="s">
        <v>225</v>
      </c>
      <c r="H33" s="748"/>
      <c r="I33" s="748"/>
      <c r="J33" s="748"/>
      <c r="K33" s="748"/>
      <c r="L33" s="749"/>
      <c r="M33" s="609"/>
    </row>
    <row r="34" spans="1:14" x14ac:dyDescent="0.4">
      <c r="A34" s="749" t="s">
        <v>393</v>
      </c>
      <c r="B34" s="678" t="s">
        <v>2965</v>
      </c>
      <c r="C34" s="749" t="s">
        <v>225</v>
      </c>
      <c r="D34" s="749"/>
      <c r="E34" s="749"/>
      <c r="F34" s="749"/>
      <c r="G34" s="749"/>
      <c r="H34" s="749"/>
      <c r="I34" s="749"/>
      <c r="J34" s="749"/>
      <c r="K34" s="749"/>
      <c r="L34" s="749"/>
      <c r="M34" s="609"/>
    </row>
    <row r="35" spans="1:14" x14ac:dyDescent="0.4">
      <c r="A35" s="752" t="s">
        <v>394</v>
      </c>
      <c r="B35" s="752" t="s">
        <v>129</v>
      </c>
      <c r="C35" s="752" t="s">
        <v>395</v>
      </c>
      <c r="D35" s="752" t="s">
        <v>404</v>
      </c>
      <c r="E35" s="752">
        <v>2561</v>
      </c>
      <c r="F35" s="752">
        <v>2562</v>
      </c>
      <c r="G35" s="752">
        <v>2563</v>
      </c>
      <c r="H35" s="752">
        <v>2564</v>
      </c>
      <c r="I35" s="752" t="s">
        <v>400</v>
      </c>
      <c r="J35" s="752" t="s">
        <v>402</v>
      </c>
      <c r="K35" s="752" t="s">
        <v>482</v>
      </c>
      <c r="L35" s="752" t="s">
        <v>836</v>
      </c>
    </row>
    <row r="36" spans="1:14" x14ac:dyDescent="0.4">
      <c r="A36" s="754"/>
      <c r="B36" s="754"/>
      <c r="C36" s="754"/>
      <c r="D36" s="754" t="s">
        <v>405</v>
      </c>
      <c r="E36" s="754" t="s">
        <v>398</v>
      </c>
      <c r="F36" s="754" t="s">
        <v>398</v>
      </c>
      <c r="G36" s="754" t="s">
        <v>398</v>
      </c>
      <c r="H36" s="754" t="s">
        <v>398</v>
      </c>
      <c r="I36" s="754"/>
      <c r="J36" s="754"/>
      <c r="K36" s="754" t="s">
        <v>483</v>
      </c>
      <c r="L36" s="754" t="s">
        <v>837</v>
      </c>
    </row>
    <row r="37" spans="1:14" x14ac:dyDescent="0.4">
      <c r="A37" s="750">
        <v>1</v>
      </c>
      <c r="B37" s="1148" t="s">
        <v>2966</v>
      </c>
      <c r="C37" s="683" t="s">
        <v>874</v>
      </c>
      <c r="D37" s="1044" t="s">
        <v>696</v>
      </c>
      <c r="E37" s="1045">
        <v>15000</v>
      </c>
      <c r="F37" s="1045">
        <v>15000</v>
      </c>
      <c r="G37" s="1045">
        <v>15000</v>
      </c>
      <c r="H37" s="1045">
        <v>15000</v>
      </c>
      <c r="I37" s="1046" t="s">
        <v>783</v>
      </c>
      <c r="J37" s="1047" t="s">
        <v>1397</v>
      </c>
      <c r="K37" s="1048" t="s">
        <v>1583</v>
      </c>
      <c r="L37" s="1048" t="s">
        <v>567</v>
      </c>
    </row>
    <row r="38" spans="1:14" x14ac:dyDescent="0.4">
      <c r="A38" s="1037"/>
      <c r="B38" s="741" t="s">
        <v>2967</v>
      </c>
      <c r="C38" s="708" t="s">
        <v>875</v>
      </c>
      <c r="D38" s="661"/>
      <c r="E38" s="1039"/>
      <c r="F38" s="661"/>
      <c r="G38" s="1039"/>
      <c r="H38" s="661"/>
      <c r="I38" s="1049" t="s">
        <v>732</v>
      </c>
      <c r="J38" s="1050" t="s">
        <v>1398</v>
      </c>
      <c r="K38" s="1051"/>
      <c r="L38" s="1051" t="s">
        <v>2055</v>
      </c>
    </row>
    <row r="39" spans="1:14" x14ac:dyDescent="0.4">
      <c r="A39" s="1037"/>
      <c r="B39" s="779" t="s">
        <v>2968</v>
      </c>
      <c r="C39" s="1052" t="s">
        <v>876</v>
      </c>
      <c r="D39" s="1053"/>
      <c r="E39" s="1054"/>
      <c r="F39" s="1055"/>
      <c r="G39" s="1056"/>
      <c r="H39" s="1055"/>
      <c r="I39" s="1049"/>
      <c r="J39" s="1039"/>
      <c r="K39" s="1051"/>
      <c r="L39" s="1051"/>
      <c r="M39" s="661"/>
      <c r="N39" s="661"/>
    </row>
    <row r="40" spans="1:14" x14ac:dyDescent="0.4">
      <c r="A40" s="1037"/>
      <c r="B40" s="1057"/>
      <c r="C40" s="1052"/>
      <c r="D40" s="1053"/>
      <c r="E40" s="1054"/>
      <c r="F40" s="1055"/>
      <c r="G40" s="1056"/>
      <c r="H40" s="1055"/>
      <c r="I40" s="1049"/>
      <c r="J40" s="1039"/>
      <c r="K40" s="1051"/>
      <c r="L40" s="1051"/>
      <c r="M40" s="661"/>
      <c r="N40" s="661"/>
    </row>
    <row r="41" spans="1:14" x14ac:dyDescent="0.4">
      <c r="A41" s="1037"/>
      <c r="B41" s="1057"/>
      <c r="C41" s="1052"/>
      <c r="D41" s="1053"/>
      <c r="E41" s="1054"/>
      <c r="F41" s="1055"/>
      <c r="G41" s="1056"/>
      <c r="H41" s="1055"/>
      <c r="I41" s="1049"/>
      <c r="J41" s="1039"/>
      <c r="K41" s="1051"/>
      <c r="L41" s="1051"/>
      <c r="M41" s="661"/>
      <c r="N41" s="661"/>
    </row>
    <row r="42" spans="1:14" x14ac:dyDescent="0.4">
      <c r="A42" s="1037"/>
      <c r="B42" s="1057"/>
      <c r="C42" s="1052"/>
      <c r="D42" s="1053"/>
      <c r="E42" s="1054"/>
      <c r="F42" s="1055"/>
      <c r="G42" s="1056"/>
      <c r="H42" s="1055"/>
      <c r="I42" s="1049"/>
      <c r="J42" s="1039"/>
      <c r="K42" s="1051"/>
      <c r="L42" s="1051"/>
      <c r="M42" s="661"/>
      <c r="N42" s="661"/>
    </row>
    <row r="43" spans="1:14" x14ac:dyDescent="0.4">
      <c r="A43" s="766" t="s">
        <v>26</v>
      </c>
      <c r="B43" s="1058" t="s">
        <v>1400</v>
      </c>
      <c r="C43" s="1059" t="s">
        <v>164</v>
      </c>
      <c r="D43" s="1060" t="s">
        <v>164</v>
      </c>
      <c r="E43" s="1061">
        <v>15000</v>
      </c>
      <c r="F43" s="1061">
        <v>15000</v>
      </c>
      <c r="G43" s="1061">
        <v>15000</v>
      </c>
      <c r="H43" s="1061">
        <v>15000</v>
      </c>
      <c r="I43" s="1062" t="s">
        <v>164</v>
      </c>
      <c r="J43" s="767" t="s">
        <v>164</v>
      </c>
      <c r="K43" s="1063" t="s">
        <v>164</v>
      </c>
      <c r="L43" s="1063" t="s">
        <v>164</v>
      </c>
      <c r="M43" s="661"/>
      <c r="N43" s="661"/>
    </row>
    <row r="44" spans="1:14" x14ac:dyDescent="0.4">
      <c r="A44" s="800"/>
      <c r="B44" s="1067"/>
      <c r="C44" s="1068"/>
      <c r="D44" s="1069"/>
      <c r="E44" s="1070"/>
      <c r="F44" s="1070"/>
      <c r="G44" s="1070"/>
      <c r="H44" s="1070"/>
      <c r="I44" s="802"/>
      <c r="J44" s="802"/>
      <c r="K44" s="802"/>
      <c r="L44" s="802"/>
      <c r="M44" s="661"/>
      <c r="N44" s="661"/>
    </row>
    <row r="45" spans="1:14" x14ac:dyDescent="0.4">
      <c r="A45" s="800"/>
      <c r="B45" s="1067"/>
      <c r="C45" s="1068"/>
      <c r="D45" s="1069"/>
      <c r="E45" s="1070"/>
      <c r="F45" s="1070"/>
      <c r="G45" s="1070"/>
      <c r="H45" s="1070"/>
      <c r="I45" s="802"/>
      <c r="J45" s="802"/>
      <c r="K45" s="802"/>
      <c r="L45" s="802"/>
      <c r="M45" s="661"/>
      <c r="N45" s="661"/>
    </row>
    <row r="46" spans="1:14" x14ac:dyDescent="0.4">
      <c r="A46" s="800"/>
      <c r="B46" s="1067"/>
      <c r="C46" s="1068"/>
      <c r="D46" s="1069"/>
      <c r="E46" s="1070"/>
      <c r="F46" s="1070"/>
      <c r="G46" s="1070"/>
      <c r="H46" s="1070"/>
      <c r="I46" s="802"/>
      <c r="J46" s="802"/>
      <c r="K46" s="802"/>
      <c r="L46" s="802"/>
      <c r="M46" s="661"/>
      <c r="N46" s="661"/>
    </row>
    <row r="47" spans="1:14" x14ac:dyDescent="0.4">
      <c r="A47" s="800"/>
      <c r="B47" s="1067"/>
      <c r="C47" s="1068"/>
      <c r="D47" s="1069"/>
      <c r="E47" s="1070"/>
      <c r="F47" s="1070"/>
      <c r="G47" s="1070"/>
      <c r="H47" s="1070"/>
      <c r="I47" s="802"/>
      <c r="J47" s="802"/>
      <c r="K47" s="802"/>
      <c r="L47" s="802"/>
      <c r="M47" s="661"/>
      <c r="N47" s="661"/>
    </row>
    <row r="48" spans="1:14" x14ac:dyDescent="0.4">
      <c r="A48" s="800"/>
      <c r="B48" s="1067"/>
      <c r="C48" s="1068"/>
      <c r="D48" s="1069"/>
      <c r="E48" s="1070"/>
      <c r="F48" s="1070"/>
      <c r="G48" s="1070"/>
      <c r="H48" s="1070"/>
      <c r="I48" s="802"/>
      <c r="J48" s="802"/>
      <c r="K48" s="802"/>
      <c r="L48" s="802"/>
      <c r="M48" s="661"/>
      <c r="N48" s="661"/>
    </row>
    <row r="49" spans="1:13" x14ac:dyDescent="0.4">
      <c r="A49" s="1064"/>
      <c r="B49" s="1057"/>
      <c r="C49" s="1057"/>
      <c r="D49" s="1053"/>
      <c r="E49" s="1065"/>
      <c r="F49" s="1055"/>
      <c r="G49" s="1055"/>
      <c r="H49" s="1055"/>
      <c r="I49" s="661"/>
      <c r="J49" s="661"/>
      <c r="K49" s="661"/>
      <c r="L49" s="661"/>
      <c r="M49" s="661"/>
    </row>
    <row r="50" spans="1:13" x14ac:dyDescent="0.4">
      <c r="A50" s="1064"/>
      <c r="B50" s="1057"/>
      <c r="C50" s="1057"/>
      <c r="D50" s="1053"/>
      <c r="E50" s="1065"/>
      <c r="F50" s="1055"/>
      <c r="G50" s="1055"/>
      <c r="H50" s="1055"/>
      <c r="I50" s="661"/>
      <c r="J50" s="661"/>
      <c r="K50" s="661"/>
      <c r="L50" s="661"/>
      <c r="M50" s="661"/>
    </row>
    <row r="51" spans="1:13" x14ac:dyDescent="0.4">
      <c r="A51" s="1064"/>
      <c r="B51" s="1057"/>
      <c r="C51" s="1057"/>
      <c r="D51" s="1053"/>
      <c r="E51" s="1065"/>
      <c r="F51" s="1055"/>
      <c r="G51" s="1055"/>
      <c r="H51" s="1055"/>
      <c r="I51" s="661"/>
      <c r="J51" s="661"/>
      <c r="K51" s="661"/>
      <c r="L51" s="661"/>
      <c r="M51" s="661"/>
    </row>
    <row r="52" spans="1:13" x14ac:dyDescent="0.4">
      <c r="A52" s="1064"/>
      <c r="B52" s="1057"/>
      <c r="C52" s="1057"/>
      <c r="D52" s="1053"/>
      <c r="E52" s="1065"/>
      <c r="F52" s="1055"/>
      <c r="G52" s="1055"/>
      <c r="H52" s="1055"/>
      <c r="I52" s="661"/>
      <c r="J52" s="661"/>
      <c r="K52" s="661"/>
      <c r="L52" s="661"/>
      <c r="M52" s="661"/>
    </row>
    <row r="53" spans="1:13" x14ac:dyDescent="0.4">
      <c r="A53" s="1064"/>
      <c r="B53" s="1057"/>
      <c r="C53" s="1057"/>
      <c r="D53" s="1053"/>
      <c r="E53" s="1065"/>
      <c r="F53" s="1055"/>
      <c r="G53" s="1055"/>
      <c r="H53" s="1055"/>
      <c r="I53" s="661"/>
      <c r="J53" s="661"/>
      <c r="K53" s="661"/>
      <c r="L53" s="661"/>
      <c r="M53" s="661"/>
    </row>
    <row r="54" spans="1:13" x14ac:dyDescent="0.4">
      <c r="A54" s="1064"/>
      <c r="B54" s="1057"/>
      <c r="C54" s="1057"/>
      <c r="D54" s="1053"/>
      <c r="E54" s="1065"/>
      <c r="F54" s="1055"/>
      <c r="G54" s="1055"/>
      <c r="H54" s="1055"/>
      <c r="I54" s="661"/>
      <c r="J54" s="661"/>
      <c r="K54" s="661"/>
      <c r="L54" s="661"/>
      <c r="M54" s="661"/>
    </row>
    <row r="55" spans="1:13" x14ac:dyDescent="0.4">
      <c r="A55" s="1064"/>
      <c r="B55" s="1057"/>
      <c r="C55" s="1057"/>
      <c r="D55" s="1053"/>
      <c r="E55" s="1065"/>
      <c r="F55" s="1055"/>
      <c r="G55" s="1055"/>
      <c r="H55" s="1055"/>
      <c r="I55" s="661"/>
      <c r="J55" s="661"/>
      <c r="K55" s="661"/>
      <c r="L55" s="661"/>
      <c r="M55" s="661"/>
    </row>
    <row r="56" spans="1:13" x14ac:dyDescent="0.4">
      <c r="A56" s="1064"/>
      <c r="B56" s="1057"/>
      <c r="C56" s="1057"/>
      <c r="D56" s="1053"/>
      <c r="E56" s="1065"/>
      <c r="F56" s="1055"/>
      <c r="G56" s="1055"/>
      <c r="H56" s="1055"/>
      <c r="I56" s="661"/>
      <c r="J56" s="661"/>
      <c r="K56" s="661"/>
      <c r="L56" s="661"/>
      <c r="M56" s="661"/>
    </row>
    <row r="57" spans="1:13" x14ac:dyDescent="0.4">
      <c r="A57" s="1028" t="s">
        <v>393</v>
      </c>
      <c r="B57" s="748" t="s">
        <v>2969</v>
      </c>
      <c r="K57" s="661"/>
      <c r="L57" s="661"/>
    </row>
    <row r="58" spans="1:13" x14ac:dyDescent="0.4">
      <c r="A58" s="750"/>
      <c r="B58" s="751"/>
      <c r="C58" s="751"/>
      <c r="D58" s="752" t="s">
        <v>396</v>
      </c>
      <c r="E58" s="1896" t="s">
        <v>397</v>
      </c>
      <c r="F58" s="1897"/>
      <c r="G58" s="1897"/>
      <c r="H58" s="1898"/>
      <c r="I58" s="752" t="s">
        <v>399</v>
      </c>
      <c r="J58" s="752" t="s">
        <v>401</v>
      </c>
      <c r="K58" s="611" t="s">
        <v>403</v>
      </c>
      <c r="L58" s="752" t="s">
        <v>695</v>
      </c>
    </row>
    <row r="59" spans="1:13" x14ac:dyDescent="0.4">
      <c r="A59" s="753" t="s">
        <v>394</v>
      </c>
      <c r="B59" s="753" t="s">
        <v>129</v>
      </c>
      <c r="C59" s="753" t="s">
        <v>395</v>
      </c>
      <c r="D59" s="613" t="s">
        <v>404</v>
      </c>
      <c r="E59" s="752">
        <v>2561</v>
      </c>
      <c r="F59" s="752">
        <v>2562</v>
      </c>
      <c r="G59" s="752">
        <v>2563</v>
      </c>
      <c r="H59" s="752">
        <v>2564</v>
      </c>
      <c r="I59" s="753" t="s">
        <v>400</v>
      </c>
      <c r="J59" s="753" t="s">
        <v>402</v>
      </c>
      <c r="K59" s="613" t="s">
        <v>482</v>
      </c>
      <c r="L59" s="753" t="s">
        <v>836</v>
      </c>
    </row>
    <row r="60" spans="1:13" x14ac:dyDescent="0.4">
      <c r="A60" s="753"/>
      <c r="B60" s="753"/>
      <c r="C60" s="753"/>
      <c r="D60" s="753" t="s">
        <v>405</v>
      </c>
      <c r="E60" s="753" t="s">
        <v>398</v>
      </c>
      <c r="F60" s="753" t="s">
        <v>398</v>
      </c>
      <c r="G60" s="753" t="s">
        <v>398</v>
      </c>
      <c r="H60" s="753" t="s">
        <v>398</v>
      </c>
      <c r="I60" s="753"/>
      <c r="J60" s="753"/>
      <c r="K60" s="613" t="s">
        <v>483</v>
      </c>
      <c r="L60" s="753" t="s">
        <v>837</v>
      </c>
    </row>
    <row r="61" spans="1:13" x14ac:dyDescent="0.4">
      <c r="A61" s="680">
        <v>1</v>
      </c>
      <c r="B61" s="1043" t="s">
        <v>2970</v>
      </c>
      <c r="C61" s="696" t="s">
        <v>3101</v>
      </c>
      <c r="D61" s="925" t="s">
        <v>2971</v>
      </c>
      <c r="E61" s="687">
        <v>225000</v>
      </c>
      <c r="F61" s="687">
        <v>225000</v>
      </c>
      <c r="G61" s="687">
        <v>225000</v>
      </c>
      <c r="H61" s="687">
        <v>225000</v>
      </c>
      <c r="I61" s="681" t="s">
        <v>841</v>
      </c>
      <c r="J61" s="958" t="s">
        <v>3106</v>
      </c>
      <c r="K61" s="681" t="s">
        <v>907</v>
      </c>
      <c r="L61" s="681" t="s">
        <v>2972</v>
      </c>
    </row>
    <row r="62" spans="1:13" x14ac:dyDescent="0.4">
      <c r="A62" s="688"/>
      <c r="B62" s="718" t="s">
        <v>225</v>
      </c>
      <c r="C62" s="770" t="s">
        <v>3102</v>
      </c>
      <c r="D62" s="718"/>
      <c r="E62" s="693"/>
      <c r="F62" s="662"/>
      <c r="G62" s="693"/>
      <c r="H62" s="662"/>
      <c r="I62" s="693" t="s">
        <v>842</v>
      </c>
      <c r="J62" s="662" t="s">
        <v>225</v>
      </c>
      <c r="K62" s="693" t="s">
        <v>792</v>
      </c>
      <c r="L62" s="693" t="s">
        <v>2973</v>
      </c>
    </row>
    <row r="63" spans="1:13" x14ac:dyDescent="0.4">
      <c r="A63" s="694"/>
      <c r="B63" s="1066"/>
      <c r="C63" s="762" t="s">
        <v>3103</v>
      </c>
      <c r="D63" s="1066"/>
      <c r="E63" s="618"/>
      <c r="F63" s="695"/>
      <c r="G63" s="618"/>
      <c r="H63" s="695"/>
      <c r="I63" s="618" t="s">
        <v>732</v>
      </c>
      <c r="J63" s="695"/>
      <c r="K63" s="618"/>
      <c r="L63" s="618"/>
    </row>
    <row r="64" spans="1:13" x14ac:dyDescent="0.4">
      <c r="A64" s="688">
        <v>2</v>
      </c>
      <c r="B64" s="718" t="s">
        <v>3009</v>
      </c>
      <c r="C64" s="696" t="s">
        <v>3101</v>
      </c>
      <c r="D64" s="779" t="s">
        <v>2457</v>
      </c>
      <c r="E64" s="706">
        <v>240000</v>
      </c>
      <c r="F64" s="706">
        <v>240000</v>
      </c>
      <c r="G64" s="706">
        <v>240000</v>
      </c>
      <c r="H64" s="706">
        <v>240000</v>
      </c>
      <c r="I64" s="681" t="s">
        <v>841</v>
      </c>
      <c r="J64" s="662" t="s">
        <v>3107</v>
      </c>
      <c r="K64" s="693" t="s">
        <v>2974</v>
      </c>
      <c r="L64" s="693" t="s">
        <v>2975</v>
      </c>
    </row>
    <row r="65" spans="1:13" x14ac:dyDescent="0.4">
      <c r="A65" s="613"/>
      <c r="B65" s="718"/>
      <c r="C65" s="770" t="s">
        <v>3104</v>
      </c>
      <c r="D65" s="779"/>
      <c r="E65" s="693"/>
      <c r="F65" s="662"/>
      <c r="G65" s="693"/>
      <c r="H65" s="662"/>
      <c r="I65" s="693" t="s">
        <v>842</v>
      </c>
      <c r="J65" s="662"/>
      <c r="K65" s="693" t="s">
        <v>792</v>
      </c>
      <c r="L65" s="693" t="s">
        <v>2976</v>
      </c>
    </row>
    <row r="66" spans="1:13" x14ac:dyDescent="0.4">
      <c r="A66" s="693"/>
      <c r="B66" s="610"/>
      <c r="C66" s="762" t="s">
        <v>3105</v>
      </c>
      <c r="D66" s="610"/>
      <c r="E66" s="693"/>
      <c r="F66" s="610"/>
      <c r="G66" s="693"/>
      <c r="H66" s="610"/>
      <c r="I66" s="618" t="s">
        <v>732</v>
      </c>
      <c r="J66" s="610"/>
      <c r="K66" s="693"/>
      <c r="L66" s="693" t="s">
        <v>2977</v>
      </c>
    </row>
    <row r="67" spans="1:13" x14ac:dyDescent="0.4">
      <c r="A67" s="766" t="s">
        <v>26</v>
      </c>
      <c r="B67" s="1058" t="s">
        <v>2744</v>
      </c>
      <c r="C67" s="1059" t="s">
        <v>164</v>
      </c>
      <c r="D67" s="1060" t="s">
        <v>164</v>
      </c>
      <c r="E67" s="722">
        <v>465000</v>
      </c>
      <c r="F67" s="722">
        <v>465000</v>
      </c>
      <c r="G67" s="722">
        <v>465000</v>
      </c>
      <c r="H67" s="722">
        <v>465000</v>
      </c>
      <c r="I67" s="1062" t="s">
        <v>164</v>
      </c>
      <c r="J67" s="767" t="s">
        <v>164</v>
      </c>
      <c r="K67" s="1063" t="s">
        <v>164</v>
      </c>
      <c r="L67" s="1063" t="s">
        <v>164</v>
      </c>
    </row>
    <row r="68" spans="1:13" x14ac:dyDescent="0.4">
      <c r="A68" s="800"/>
      <c r="B68" s="1067"/>
      <c r="C68" s="1068"/>
      <c r="D68" s="1069"/>
      <c r="E68" s="1100"/>
      <c r="F68" s="1100"/>
      <c r="G68" s="1100"/>
      <c r="H68" s="1100"/>
      <c r="I68" s="802"/>
      <c r="J68" s="802"/>
      <c r="K68" s="802"/>
      <c r="L68" s="802"/>
    </row>
    <row r="69" spans="1:13" x14ac:dyDescent="0.4">
      <c r="A69" s="800"/>
      <c r="B69" s="1067"/>
      <c r="C69" s="1068"/>
      <c r="D69" s="1069"/>
      <c r="E69" s="1100"/>
      <c r="F69" s="1100"/>
      <c r="G69" s="1100"/>
      <c r="H69" s="1100"/>
      <c r="I69" s="802"/>
      <c r="J69" s="802"/>
      <c r="K69" s="802"/>
      <c r="L69" s="802"/>
    </row>
    <row r="70" spans="1:13" x14ac:dyDescent="0.4">
      <c r="A70" s="800"/>
      <c r="B70" s="1067"/>
      <c r="C70" s="1068"/>
      <c r="D70" s="1069"/>
      <c r="E70" s="1100"/>
      <c r="F70" s="1100"/>
      <c r="G70" s="1100"/>
      <c r="H70" s="1100"/>
      <c r="I70" s="802"/>
      <c r="J70" s="802"/>
      <c r="K70" s="802"/>
      <c r="L70" s="802"/>
    </row>
    <row r="71" spans="1:13" x14ac:dyDescent="0.4">
      <c r="A71" s="800"/>
      <c r="B71" s="1067"/>
      <c r="C71" s="1068"/>
      <c r="D71" s="1069"/>
      <c r="E71" s="1100"/>
      <c r="F71" s="1100"/>
      <c r="G71" s="1100"/>
      <c r="H71" s="1100"/>
      <c r="I71" s="802"/>
      <c r="J71" s="802"/>
      <c r="K71" s="802"/>
      <c r="L71" s="802"/>
    </row>
    <row r="72" spans="1:13" x14ac:dyDescent="0.4">
      <c r="A72" s="800"/>
      <c r="B72" s="1067"/>
      <c r="C72" s="1068"/>
      <c r="D72" s="1069"/>
      <c r="E72" s="1100"/>
      <c r="F72" s="1100"/>
      <c r="G72" s="1100"/>
      <c r="H72" s="1100"/>
      <c r="I72" s="802"/>
      <c r="J72" s="802"/>
      <c r="K72" s="802"/>
      <c r="L72" s="802"/>
    </row>
    <row r="73" spans="1:13" x14ac:dyDescent="0.4">
      <c r="A73" s="800"/>
      <c r="B73" s="1067"/>
      <c r="C73" s="1068"/>
      <c r="D73" s="1069"/>
      <c r="E73" s="1100"/>
      <c r="F73" s="1100"/>
      <c r="G73" s="1100"/>
      <c r="H73" s="1100"/>
      <c r="I73" s="802"/>
      <c r="J73" s="802"/>
      <c r="K73" s="802"/>
      <c r="L73" s="802"/>
    </row>
    <row r="74" spans="1:13" x14ac:dyDescent="0.4">
      <c r="A74" s="800"/>
      <c r="B74" s="1067"/>
      <c r="C74" s="1068"/>
      <c r="D74" s="1069"/>
      <c r="E74" s="1100"/>
      <c r="F74" s="1100"/>
      <c r="G74" s="1100"/>
      <c r="H74" s="1100"/>
      <c r="I74" s="802"/>
      <c r="J74" s="802"/>
      <c r="K74" s="802"/>
      <c r="L74" s="802"/>
    </row>
    <row r="75" spans="1:13" x14ac:dyDescent="0.4">
      <c r="A75" s="800"/>
      <c r="B75" s="1067"/>
      <c r="C75" s="1068"/>
      <c r="D75" s="1069"/>
      <c r="E75" s="1100"/>
      <c r="F75" s="1100"/>
      <c r="G75" s="1100"/>
      <c r="H75" s="1100"/>
      <c r="I75" s="802"/>
      <c r="J75" s="802"/>
      <c r="K75" s="802"/>
      <c r="L75" s="802"/>
    </row>
    <row r="76" spans="1:13" x14ac:dyDescent="0.4">
      <c r="A76" s="800"/>
      <c r="B76" s="1067"/>
      <c r="C76" s="1068"/>
      <c r="D76" s="1069"/>
      <c r="E76" s="1100"/>
      <c r="F76" s="1100"/>
      <c r="G76" s="1100"/>
      <c r="H76" s="1100"/>
      <c r="I76" s="802"/>
      <c r="J76" s="802"/>
      <c r="K76" s="802"/>
      <c r="L76" s="802"/>
    </row>
    <row r="77" spans="1:13" x14ac:dyDescent="0.4">
      <c r="A77" s="800"/>
      <c r="B77" s="1067"/>
      <c r="C77" s="1068"/>
      <c r="D77" s="1069"/>
      <c r="E77" s="1100"/>
      <c r="F77" s="1100"/>
      <c r="G77" s="1100"/>
      <c r="H77" s="1100"/>
      <c r="I77" s="802"/>
      <c r="J77" s="802"/>
      <c r="K77" s="802"/>
      <c r="L77" s="802"/>
    </row>
    <row r="78" spans="1:13" x14ac:dyDescent="0.4">
      <c r="A78" s="800"/>
      <c r="B78" s="1067"/>
      <c r="C78" s="1068"/>
      <c r="D78" s="1069"/>
      <c r="E78" s="1100"/>
      <c r="F78" s="1100"/>
      <c r="G78" s="1100"/>
      <c r="H78" s="1100"/>
      <c r="I78" s="802"/>
      <c r="J78" s="802"/>
      <c r="K78" s="802"/>
      <c r="L78" s="802"/>
    </row>
    <row r="79" spans="1:13" x14ac:dyDescent="0.4">
      <c r="A79" s="610"/>
      <c r="B79" s="610"/>
      <c r="C79" s="610"/>
      <c r="D79" s="610"/>
      <c r="E79" s="610"/>
      <c r="F79" s="610"/>
      <c r="G79" s="610"/>
      <c r="H79" s="610"/>
      <c r="I79" s="610"/>
      <c r="J79" s="610"/>
      <c r="K79" s="610"/>
      <c r="L79" s="610"/>
    </row>
    <row r="80" spans="1:13" x14ac:dyDescent="0.4">
      <c r="A80" s="749" t="s">
        <v>393</v>
      </c>
      <c r="B80" s="1104" t="s">
        <v>3020</v>
      </c>
      <c r="C80" s="749" t="s">
        <v>225</v>
      </c>
      <c r="D80" s="749"/>
      <c r="E80" s="749"/>
      <c r="F80" s="749"/>
      <c r="G80" s="749"/>
      <c r="H80" s="749"/>
      <c r="I80" s="749"/>
      <c r="J80" s="749"/>
      <c r="K80" s="749"/>
      <c r="L80" s="749"/>
      <c r="M80" s="609"/>
    </row>
    <row r="81" spans="1:14" x14ac:dyDescent="0.4">
      <c r="A81" s="752" t="s">
        <v>394</v>
      </c>
      <c r="B81" s="752" t="s">
        <v>129</v>
      </c>
      <c r="C81" s="752" t="s">
        <v>395</v>
      </c>
      <c r="D81" s="752" t="s">
        <v>404</v>
      </c>
      <c r="E81" s="752">
        <v>2561</v>
      </c>
      <c r="F81" s="752">
        <v>2562</v>
      </c>
      <c r="G81" s="752">
        <v>2563</v>
      </c>
      <c r="H81" s="752">
        <v>2564</v>
      </c>
      <c r="I81" s="752" t="s">
        <v>400</v>
      </c>
      <c r="J81" s="752" t="s">
        <v>402</v>
      </c>
      <c r="K81" s="752" t="s">
        <v>482</v>
      </c>
      <c r="L81" s="752" t="s">
        <v>836</v>
      </c>
    </row>
    <row r="82" spans="1:14" x14ac:dyDescent="0.4">
      <c r="A82" s="754"/>
      <c r="B82" s="754"/>
      <c r="C82" s="754"/>
      <c r="D82" s="754" t="s">
        <v>405</v>
      </c>
      <c r="E82" s="754" t="s">
        <v>398</v>
      </c>
      <c r="F82" s="754" t="s">
        <v>398</v>
      </c>
      <c r="G82" s="754" t="s">
        <v>398</v>
      </c>
      <c r="H82" s="754" t="s">
        <v>398</v>
      </c>
      <c r="I82" s="754"/>
      <c r="J82" s="754"/>
      <c r="K82" s="754" t="s">
        <v>483</v>
      </c>
      <c r="L82" s="754" t="s">
        <v>837</v>
      </c>
    </row>
    <row r="83" spans="1:14" x14ac:dyDescent="0.4">
      <c r="A83" s="750">
        <v>1</v>
      </c>
      <c r="B83" s="1043" t="s">
        <v>3001</v>
      </c>
      <c r="C83" s="683" t="s">
        <v>3003</v>
      </c>
      <c r="D83" s="1044" t="s">
        <v>3005</v>
      </c>
      <c r="E83" s="857">
        <v>500000</v>
      </c>
      <c r="F83" s="857">
        <v>500000</v>
      </c>
      <c r="G83" s="857">
        <v>500000</v>
      </c>
      <c r="H83" s="857">
        <v>500000</v>
      </c>
      <c r="I83" s="1046" t="s">
        <v>784</v>
      </c>
      <c r="J83" s="1047" t="s">
        <v>3006</v>
      </c>
      <c r="K83" s="1048" t="s">
        <v>1583</v>
      </c>
      <c r="L83" s="1048" t="s">
        <v>1578</v>
      </c>
    </row>
    <row r="84" spans="1:14" x14ac:dyDescent="0.4">
      <c r="A84" s="1037"/>
      <c r="B84" s="662" t="s">
        <v>3002</v>
      </c>
      <c r="C84" s="708" t="s">
        <v>3004</v>
      </c>
      <c r="D84" s="661"/>
      <c r="E84" s="621"/>
      <c r="F84" s="667"/>
      <c r="G84" s="621"/>
      <c r="H84" s="667"/>
      <c r="I84" s="1049" t="s">
        <v>732</v>
      </c>
      <c r="J84" s="1050" t="s">
        <v>225</v>
      </c>
      <c r="K84" s="1051"/>
      <c r="L84" s="1051" t="s">
        <v>3007</v>
      </c>
    </row>
    <row r="85" spans="1:14" x14ac:dyDescent="0.4">
      <c r="A85" s="1037"/>
      <c r="B85" s="718" t="s">
        <v>225</v>
      </c>
      <c r="C85" s="1052"/>
      <c r="D85" s="1053"/>
      <c r="E85" s="1099"/>
      <c r="F85" s="1034"/>
      <c r="G85" s="648"/>
      <c r="H85" s="1034"/>
      <c r="I85" s="1049"/>
      <c r="J85" s="1039"/>
      <c r="K85" s="1051"/>
      <c r="L85" s="1051" t="s">
        <v>3008</v>
      </c>
      <c r="M85" s="661"/>
      <c r="N85" s="661"/>
    </row>
    <row r="86" spans="1:14" x14ac:dyDescent="0.4">
      <c r="A86" s="1037"/>
      <c r="B86" s="1057"/>
      <c r="C86" s="1052"/>
      <c r="D86" s="1053"/>
      <c r="E86" s="1099"/>
      <c r="F86" s="1034"/>
      <c r="G86" s="648"/>
      <c r="H86" s="1034"/>
      <c r="I86" s="1049"/>
      <c r="J86" s="1039"/>
      <c r="K86" s="1051"/>
      <c r="L86" s="1051" t="s">
        <v>2535</v>
      </c>
      <c r="M86" s="661"/>
      <c r="N86" s="661"/>
    </row>
    <row r="87" spans="1:14" x14ac:dyDescent="0.4">
      <c r="A87" s="1037"/>
      <c r="B87" s="1057"/>
      <c r="C87" s="1052"/>
      <c r="D87" s="1053"/>
      <c r="E87" s="1099"/>
      <c r="F87" s="1034"/>
      <c r="G87" s="648"/>
      <c r="H87" s="1034"/>
      <c r="I87" s="1049"/>
      <c r="J87" s="1039"/>
      <c r="K87" s="1051"/>
      <c r="L87" s="1051"/>
      <c r="M87" s="661"/>
      <c r="N87" s="661"/>
    </row>
    <row r="88" spans="1:14" x14ac:dyDescent="0.4">
      <c r="A88" s="1037"/>
      <c r="B88" s="1057"/>
      <c r="C88" s="1052"/>
      <c r="D88" s="1053"/>
      <c r="E88" s="1099"/>
      <c r="F88" s="1034"/>
      <c r="G88" s="648"/>
      <c r="H88" s="1034"/>
      <c r="I88" s="1049"/>
      <c r="J88" s="1039"/>
      <c r="K88" s="1051"/>
      <c r="L88" s="1051"/>
      <c r="M88" s="661"/>
      <c r="N88" s="661"/>
    </row>
    <row r="89" spans="1:14" x14ac:dyDescent="0.4">
      <c r="A89" s="766" t="s">
        <v>26</v>
      </c>
      <c r="B89" s="1058" t="s">
        <v>1400</v>
      </c>
      <c r="C89" s="1059" t="s">
        <v>164</v>
      </c>
      <c r="D89" s="1060" t="s">
        <v>164</v>
      </c>
      <c r="E89" s="722">
        <v>500000</v>
      </c>
      <c r="F89" s="722">
        <v>500000</v>
      </c>
      <c r="G89" s="722">
        <v>500000</v>
      </c>
      <c r="H89" s="722">
        <v>500000</v>
      </c>
      <c r="I89" s="1062" t="s">
        <v>164</v>
      </c>
      <c r="J89" s="767" t="s">
        <v>164</v>
      </c>
      <c r="K89" s="1063" t="s">
        <v>164</v>
      </c>
      <c r="L89" s="1063" t="s">
        <v>164</v>
      </c>
      <c r="M89" s="661"/>
      <c r="N89" s="661"/>
    </row>
    <row r="90" spans="1:14" x14ac:dyDescent="0.4">
      <c r="A90" s="800"/>
      <c r="B90" s="1067"/>
      <c r="C90" s="1068"/>
      <c r="D90" s="1069"/>
      <c r="E90" s="1100"/>
      <c r="F90" s="1100"/>
      <c r="G90" s="1100"/>
      <c r="H90" s="1100"/>
      <c r="I90" s="802"/>
      <c r="J90" s="802"/>
      <c r="K90" s="802"/>
      <c r="L90" s="802"/>
      <c r="M90" s="661"/>
      <c r="N90" s="661"/>
    </row>
    <row r="91" spans="1:14" x14ac:dyDescent="0.4">
      <c r="A91" s="800"/>
      <c r="B91" s="1067"/>
      <c r="C91" s="1068"/>
      <c r="D91" s="1069"/>
      <c r="E91" s="1100"/>
      <c r="F91" s="1100"/>
      <c r="G91" s="1100"/>
      <c r="H91" s="1100"/>
      <c r="I91" s="802"/>
      <c r="J91" s="802"/>
      <c r="K91" s="802"/>
      <c r="L91" s="802"/>
      <c r="M91" s="661"/>
      <c r="N91" s="661"/>
    </row>
    <row r="92" spans="1:14" x14ac:dyDescent="0.4">
      <c r="A92" s="800"/>
      <c r="B92" s="1067"/>
      <c r="C92" s="1068"/>
      <c r="D92" s="1069"/>
      <c r="E92" s="1100"/>
      <c r="F92" s="1100"/>
      <c r="G92" s="1100"/>
      <c r="H92" s="1100"/>
      <c r="I92" s="802"/>
      <c r="J92" s="802"/>
      <c r="K92" s="802"/>
      <c r="L92" s="802"/>
      <c r="M92" s="661"/>
      <c r="N92" s="661"/>
    </row>
    <row r="93" spans="1:14" x14ac:dyDescent="0.4">
      <c r="A93" s="800"/>
      <c r="B93" s="1067"/>
      <c r="C93" s="1068"/>
      <c r="D93" s="1069"/>
      <c r="E93" s="1100"/>
      <c r="F93" s="1100"/>
      <c r="G93" s="1100"/>
      <c r="H93" s="1100"/>
      <c r="I93" s="802"/>
      <c r="J93" s="802"/>
      <c r="K93" s="802"/>
      <c r="L93" s="802"/>
      <c r="M93" s="661"/>
      <c r="N93" s="661"/>
    </row>
    <row r="94" spans="1:14" x14ac:dyDescent="0.4">
      <c r="A94" s="800"/>
      <c r="B94" s="1067"/>
      <c r="C94" s="1068"/>
      <c r="D94" s="1069"/>
      <c r="E94" s="1100"/>
      <c r="F94" s="1100"/>
      <c r="G94" s="1100"/>
      <c r="H94" s="1100"/>
      <c r="I94" s="802"/>
      <c r="J94" s="802"/>
      <c r="K94" s="802"/>
      <c r="L94" s="802"/>
      <c r="M94" s="661"/>
      <c r="N94" s="661"/>
    </row>
    <row r="95" spans="1:14" x14ac:dyDescent="0.4">
      <c r="A95" s="800"/>
      <c r="B95" s="1067"/>
      <c r="C95" s="1068"/>
      <c r="D95" s="1069"/>
      <c r="E95" s="1100"/>
      <c r="F95" s="1100"/>
      <c r="G95" s="1100"/>
      <c r="H95" s="1100"/>
      <c r="I95" s="802"/>
      <c r="J95" s="802"/>
      <c r="K95" s="802"/>
      <c r="L95" s="802"/>
      <c r="M95" s="661"/>
      <c r="N95" s="661"/>
    </row>
    <row r="96" spans="1:14" x14ac:dyDescent="0.4">
      <c r="A96" s="800"/>
      <c r="B96" s="1067"/>
      <c r="C96" s="1068"/>
      <c r="D96" s="1069"/>
      <c r="E96" s="1100"/>
      <c r="F96" s="1100"/>
      <c r="G96" s="1100"/>
      <c r="H96" s="1100"/>
      <c r="I96" s="802"/>
      <c r="J96" s="802"/>
      <c r="K96" s="802"/>
      <c r="L96" s="802"/>
      <c r="M96" s="661"/>
      <c r="N96" s="661"/>
    </row>
    <row r="97" spans="1:24" x14ac:dyDescent="0.4">
      <c r="A97" s="800"/>
      <c r="B97" s="1067"/>
      <c r="C97" s="1068"/>
      <c r="D97" s="1069"/>
      <c r="E97" s="1100"/>
      <c r="F97" s="1100"/>
      <c r="G97" s="1100"/>
      <c r="H97" s="1100"/>
      <c r="I97" s="802"/>
      <c r="J97" s="802"/>
      <c r="K97" s="802"/>
      <c r="L97" s="802"/>
      <c r="M97" s="661"/>
      <c r="N97" s="661"/>
    </row>
    <row r="98" spans="1:24" x14ac:dyDescent="0.4">
      <c r="A98" s="800"/>
      <c r="B98" s="1067"/>
      <c r="C98" s="1068"/>
      <c r="D98" s="1069"/>
      <c r="E98" s="1100"/>
      <c r="F98" s="1100"/>
      <c r="G98" s="1100"/>
      <c r="H98" s="1100"/>
      <c r="I98" s="802"/>
      <c r="J98" s="802"/>
      <c r="K98" s="802"/>
      <c r="L98" s="802"/>
      <c r="M98" s="661"/>
      <c r="N98" s="661"/>
    </row>
    <row r="99" spans="1:24" x14ac:dyDescent="0.4">
      <c r="A99" s="800"/>
      <c r="B99" s="1067"/>
      <c r="C99" s="1068"/>
      <c r="D99" s="1069"/>
      <c r="E99" s="1100"/>
      <c r="F99" s="1100"/>
      <c r="G99" s="1100"/>
      <c r="H99" s="1100"/>
      <c r="I99" s="802"/>
      <c r="J99" s="802"/>
      <c r="K99" s="802"/>
      <c r="L99" s="802"/>
      <c r="M99" s="661"/>
      <c r="N99" s="661"/>
    </row>
    <row r="100" spans="1:24" x14ac:dyDescent="0.4">
      <c r="A100" s="800"/>
      <c r="B100" s="1067"/>
      <c r="C100" s="1068"/>
      <c r="D100" s="1069"/>
      <c r="E100" s="1100"/>
      <c r="F100" s="1100"/>
      <c r="G100" s="1100"/>
      <c r="H100" s="1100"/>
      <c r="I100" s="802"/>
      <c r="J100" s="802"/>
      <c r="K100" s="802"/>
      <c r="L100" s="802"/>
      <c r="M100" s="661"/>
      <c r="N100" s="661"/>
    </row>
    <row r="101" spans="1:24" x14ac:dyDescent="0.4">
      <c r="A101" s="800"/>
      <c r="B101" s="1067"/>
      <c r="C101" s="1068"/>
      <c r="D101" s="1069"/>
      <c r="E101" s="1070"/>
      <c r="F101" s="1070"/>
      <c r="G101" s="1070"/>
      <c r="H101" s="1070"/>
      <c r="I101" s="802"/>
      <c r="J101" s="802"/>
      <c r="K101" s="802"/>
      <c r="L101" s="802"/>
      <c r="M101" s="661"/>
      <c r="N101" s="661"/>
    </row>
    <row r="102" spans="1:24" x14ac:dyDescent="0.4">
      <c r="A102" s="1894" t="s">
        <v>3011</v>
      </c>
      <c r="B102" s="1894"/>
      <c r="C102" s="1894"/>
      <c r="D102" s="1894"/>
      <c r="E102" s="1894"/>
      <c r="F102" s="1894"/>
      <c r="G102" s="1894"/>
      <c r="H102" s="1894"/>
      <c r="I102" s="1894"/>
      <c r="J102" s="1894"/>
      <c r="K102" s="1895"/>
      <c r="L102" s="661"/>
    </row>
    <row r="103" spans="1:24" x14ac:dyDescent="0.4">
      <c r="A103" s="1848" t="s">
        <v>834</v>
      </c>
      <c r="B103" s="1848"/>
      <c r="C103" s="1848"/>
      <c r="D103" s="1848"/>
      <c r="E103" s="1848"/>
      <c r="F103" s="1848"/>
      <c r="G103" s="1848"/>
      <c r="H103" s="1848"/>
      <c r="I103" s="1848"/>
      <c r="J103" s="1848"/>
      <c r="K103" s="1848"/>
      <c r="L103" s="1848"/>
    </row>
    <row r="104" spans="1:24" x14ac:dyDescent="0.4">
      <c r="A104" s="1848" t="s">
        <v>835</v>
      </c>
      <c r="B104" s="1848"/>
      <c r="C104" s="1848"/>
      <c r="D104" s="1848"/>
      <c r="E104" s="1848"/>
      <c r="F104" s="1848"/>
      <c r="G104" s="1848"/>
      <c r="H104" s="1848"/>
      <c r="I104" s="1848"/>
      <c r="J104" s="1848"/>
      <c r="K104" s="1848"/>
      <c r="L104" s="1848"/>
      <c r="P104" s="1071" t="s">
        <v>1586</v>
      </c>
      <c r="Q104" s="1072" t="s">
        <v>1579</v>
      </c>
      <c r="R104" s="1073">
        <v>75000</v>
      </c>
      <c r="S104" s="1073">
        <v>75000</v>
      </c>
      <c r="T104" s="1073">
        <v>75000</v>
      </c>
      <c r="U104" s="1074">
        <v>75000</v>
      </c>
      <c r="V104" s="1075" t="s">
        <v>783</v>
      </c>
      <c r="W104" s="1076" t="s">
        <v>1580</v>
      </c>
      <c r="X104" s="1077" t="s">
        <v>1581</v>
      </c>
    </row>
    <row r="105" spans="1:24" x14ac:dyDescent="0.4">
      <c r="A105" s="1848" t="s">
        <v>2978</v>
      </c>
      <c r="B105" s="1848"/>
      <c r="C105" s="1848"/>
      <c r="D105" s="1848"/>
      <c r="E105" s="1848"/>
      <c r="F105" s="1848"/>
      <c r="G105" s="1848"/>
      <c r="H105" s="1848"/>
      <c r="I105" s="1848"/>
      <c r="J105" s="1848"/>
      <c r="K105" s="1848"/>
      <c r="L105" s="1848"/>
      <c r="P105" s="1078" t="s">
        <v>1587</v>
      </c>
      <c r="Q105" s="1079"/>
      <c r="R105" s="1080"/>
      <c r="S105" s="1080"/>
      <c r="T105" s="1080"/>
      <c r="U105" s="1081"/>
      <c r="V105" s="1082" t="s">
        <v>732</v>
      </c>
      <c r="W105" s="1083" t="s">
        <v>1582</v>
      </c>
      <c r="X105" s="1084" t="s">
        <v>1085</v>
      </c>
    </row>
    <row r="106" spans="1:24" s="994" customFormat="1" ht="18" x14ac:dyDescent="0.35">
      <c r="A106" s="1027" t="s">
        <v>2644</v>
      </c>
      <c r="B106" s="678"/>
      <c r="C106" s="678"/>
      <c r="D106" s="678"/>
      <c r="E106" s="678"/>
      <c r="F106" s="678"/>
      <c r="G106" s="678"/>
      <c r="H106" s="678"/>
      <c r="I106" s="678"/>
      <c r="J106" s="678"/>
      <c r="K106" s="678"/>
    </row>
    <row r="107" spans="1:24" s="994" customFormat="1" ht="18" x14ac:dyDescent="0.35">
      <c r="A107" s="1027" t="s">
        <v>2691</v>
      </c>
      <c r="B107" s="678"/>
      <c r="C107" s="678"/>
      <c r="D107" s="678"/>
      <c r="E107" s="678"/>
      <c r="F107" s="678"/>
      <c r="G107" s="678"/>
      <c r="H107" s="678" t="s">
        <v>1584</v>
      </c>
      <c r="I107" s="678" t="s">
        <v>225</v>
      </c>
      <c r="J107" s="678"/>
      <c r="K107" s="678"/>
    </row>
    <row r="108" spans="1:24" s="994" customFormat="1" ht="18" x14ac:dyDescent="0.35">
      <c r="A108" s="1027" t="s">
        <v>2757</v>
      </c>
      <c r="B108" s="678"/>
      <c r="C108" s="678"/>
      <c r="D108" s="678"/>
      <c r="E108" s="678"/>
      <c r="F108" s="678"/>
      <c r="G108" s="678" t="s">
        <v>225</v>
      </c>
      <c r="H108" s="678"/>
      <c r="I108" s="678"/>
      <c r="J108" s="678"/>
      <c r="K108" s="678"/>
    </row>
    <row r="109" spans="1:24" x14ac:dyDescent="0.4">
      <c r="A109" s="661"/>
      <c r="B109" s="748" t="s">
        <v>2994</v>
      </c>
      <c r="C109" s="802"/>
      <c r="D109" s="802"/>
      <c r="E109" s="1055"/>
      <c r="F109" s="1055"/>
      <c r="G109" s="1055"/>
      <c r="H109" s="1055"/>
      <c r="I109" s="802"/>
      <c r="J109" s="802"/>
      <c r="K109" s="802"/>
      <c r="L109" s="802"/>
      <c r="M109" s="610"/>
    </row>
    <row r="110" spans="1:24" x14ac:dyDescent="0.4">
      <c r="A110" s="750"/>
      <c r="B110" s="751"/>
      <c r="C110" s="751"/>
      <c r="D110" s="752" t="s">
        <v>396</v>
      </c>
      <c r="E110" s="1896" t="s">
        <v>397</v>
      </c>
      <c r="F110" s="1897"/>
      <c r="G110" s="1897"/>
      <c r="H110" s="1898"/>
      <c r="I110" s="752" t="s">
        <v>399</v>
      </c>
      <c r="J110" s="752" t="s">
        <v>401</v>
      </c>
      <c r="K110" s="611" t="s">
        <v>403</v>
      </c>
      <c r="L110" s="752" t="s">
        <v>695</v>
      </c>
      <c r="M110" s="662"/>
    </row>
    <row r="111" spans="1:24" x14ac:dyDescent="0.4">
      <c r="A111" s="753" t="s">
        <v>394</v>
      </c>
      <c r="B111" s="753" t="s">
        <v>129</v>
      </c>
      <c r="C111" s="753" t="s">
        <v>395</v>
      </c>
      <c r="D111" s="613" t="s">
        <v>404</v>
      </c>
      <c r="E111" s="752">
        <v>2561</v>
      </c>
      <c r="F111" s="752">
        <v>2562</v>
      </c>
      <c r="G111" s="752">
        <v>2563</v>
      </c>
      <c r="H111" s="752">
        <v>2564</v>
      </c>
      <c r="I111" s="753" t="s">
        <v>400</v>
      </c>
      <c r="J111" s="753" t="s">
        <v>402</v>
      </c>
      <c r="K111" s="613" t="s">
        <v>482</v>
      </c>
      <c r="L111" s="753" t="s">
        <v>836</v>
      </c>
      <c r="M111" s="662"/>
    </row>
    <row r="112" spans="1:24" x14ac:dyDescent="0.4">
      <c r="A112" s="753"/>
      <c r="B112" s="753"/>
      <c r="C112" s="753"/>
      <c r="D112" s="753" t="s">
        <v>405</v>
      </c>
      <c r="E112" s="753" t="s">
        <v>398</v>
      </c>
      <c r="F112" s="753" t="s">
        <v>398</v>
      </c>
      <c r="G112" s="753" t="s">
        <v>398</v>
      </c>
      <c r="H112" s="753" t="s">
        <v>398</v>
      </c>
      <c r="I112" s="753"/>
      <c r="J112" s="753"/>
      <c r="K112" s="613" t="s">
        <v>483</v>
      </c>
      <c r="L112" s="753" t="s">
        <v>837</v>
      </c>
    </row>
    <row r="113" spans="1:12" x14ac:dyDescent="0.4">
      <c r="A113" s="680">
        <v>1</v>
      </c>
      <c r="B113" s="682" t="s">
        <v>2985</v>
      </c>
      <c r="C113" s="683" t="s">
        <v>2980</v>
      </c>
      <c r="D113" s="685" t="s">
        <v>2982</v>
      </c>
      <c r="E113" s="687">
        <v>20000</v>
      </c>
      <c r="F113" s="956">
        <v>20000</v>
      </c>
      <c r="G113" s="687">
        <v>20000</v>
      </c>
      <c r="H113" s="956">
        <v>20000</v>
      </c>
      <c r="I113" s="681" t="s">
        <v>783</v>
      </c>
      <c r="J113" s="683" t="s">
        <v>2983</v>
      </c>
      <c r="K113" s="681" t="s">
        <v>1583</v>
      </c>
      <c r="L113" s="681" t="s">
        <v>2984</v>
      </c>
    </row>
    <row r="114" spans="1:12" x14ac:dyDescent="0.4">
      <c r="A114" s="688"/>
      <c r="B114" s="689" t="s">
        <v>2979</v>
      </c>
      <c r="C114" s="708" t="s">
        <v>2981</v>
      </c>
      <c r="D114" s="711"/>
      <c r="E114" s="693"/>
      <c r="F114" s="662"/>
      <c r="G114" s="693"/>
      <c r="H114" s="662"/>
      <c r="I114" s="693" t="s">
        <v>820</v>
      </c>
      <c r="J114" s="708" t="s">
        <v>2981</v>
      </c>
      <c r="K114" s="693" t="s">
        <v>225</v>
      </c>
      <c r="L114" s="693" t="s">
        <v>3000</v>
      </c>
    </row>
    <row r="115" spans="1:12" x14ac:dyDescent="0.4">
      <c r="A115" s="694"/>
      <c r="B115" s="1085" t="s">
        <v>225</v>
      </c>
      <c r="C115" s="817"/>
      <c r="D115" s="1085"/>
      <c r="E115" s="817"/>
      <c r="F115" s="1085"/>
      <c r="G115" s="817"/>
      <c r="H115" s="1085"/>
      <c r="I115" s="817"/>
      <c r="J115" s="817"/>
      <c r="K115" s="817"/>
      <c r="L115" s="817" t="s">
        <v>1999</v>
      </c>
    </row>
    <row r="116" spans="1:12" x14ac:dyDescent="0.4">
      <c r="A116" s="680">
        <v>2</v>
      </c>
      <c r="B116" s="682" t="s">
        <v>2986</v>
      </c>
      <c r="C116" s="683" t="s">
        <v>2988</v>
      </c>
      <c r="D116" s="684" t="s">
        <v>2989</v>
      </c>
      <c r="E116" s="687">
        <v>90000</v>
      </c>
      <c r="F116" s="687">
        <v>90000</v>
      </c>
      <c r="G116" s="687">
        <v>90000</v>
      </c>
      <c r="H116" s="687">
        <v>90000</v>
      </c>
      <c r="I116" s="681" t="s">
        <v>783</v>
      </c>
      <c r="J116" s="683" t="s">
        <v>2990</v>
      </c>
      <c r="K116" s="681" t="s">
        <v>1583</v>
      </c>
      <c r="L116" s="681" t="s">
        <v>2991</v>
      </c>
    </row>
    <row r="117" spans="1:12" x14ac:dyDescent="0.4">
      <c r="A117" s="688"/>
      <c r="B117" s="689" t="s">
        <v>2987</v>
      </c>
      <c r="C117" s="708" t="s">
        <v>2987</v>
      </c>
      <c r="D117" s="711"/>
      <c r="E117" s="693"/>
      <c r="F117" s="662"/>
      <c r="G117" s="693"/>
      <c r="H117" s="662"/>
      <c r="I117" s="693" t="s">
        <v>820</v>
      </c>
      <c r="J117" s="708" t="s">
        <v>2987</v>
      </c>
      <c r="K117" s="693"/>
      <c r="L117" s="693" t="s">
        <v>2992</v>
      </c>
    </row>
    <row r="118" spans="1:12" x14ac:dyDescent="0.4">
      <c r="A118" s="694"/>
      <c r="B118" s="1085"/>
      <c r="C118" s="817"/>
      <c r="D118" s="1085"/>
      <c r="E118" s="817"/>
      <c r="F118" s="1085"/>
      <c r="G118" s="817"/>
      <c r="H118" s="1085"/>
      <c r="I118" s="817"/>
      <c r="J118" s="817"/>
      <c r="K118" s="817"/>
      <c r="L118" s="817" t="s">
        <v>2993</v>
      </c>
    </row>
    <row r="119" spans="1:12" x14ac:dyDescent="0.4">
      <c r="A119" s="680">
        <v>3</v>
      </c>
      <c r="B119" s="1086" t="s">
        <v>2996</v>
      </c>
      <c r="C119" s="1087" t="s">
        <v>2997</v>
      </c>
      <c r="D119" s="1071" t="s">
        <v>819</v>
      </c>
      <c r="E119" s="1088">
        <v>30000</v>
      </c>
      <c r="F119" s="1088">
        <v>30000</v>
      </c>
      <c r="G119" s="1088">
        <v>30000</v>
      </c>
      <c r="H119" s="1088">
        <v>30000</v>
      </c>
      <c r="I119" s="1073" t="s">
        <v>783</v>
      </c>
      <c r="J119" s="1087" t="s">
        <v>2999</v>
      </c>
      <c r="K119" s="681" t="s">
        <v>1583</v>
      </c>
      <c r="L119" s="681" t="s">
        <v>1585</v>
      </c>
    </row>
    <row r="120" spans="1:12" x14ac:dyDescent="0.4">
      <c r="A120" s="688"/>
      <c r="B120" s="1089" t="s">
        <v>2995</v>
      </c>
      <c r="C120" s="1090" t="s">
        <v>2998</v>
      </c>
      <c r="D120" s="1091"/>
      <c r="E120" s="701"/>
      <c r="F120" s="693"/>
      <c r="G120" s="693"/>
      <c r="H120" s="1017"/>
      <c r="I120" s="1091" t="s">
        <v>732</v>
      </c>
      <c r="J120" s="1090" t="s">
        <v>2998</v>
      </c>
      <c r="K120" s="1092"/>
      <c r="L120" s="693" t="s">
        <v>1401</v>
      </c>
    </row>
    <row r="121" spans="1:12" x14ac:dyDescent="0.4">
      <c r="A121" s="694"/>
      <c r="B121" s="1093" t="s">
        <v>639</v>
      </c>
      <c r="C121" s="1082"/>
      <c r="D121" s="1078"/>
      <c r="E121" s="702"/>
      <c r="F121" s="618"/>
      <c r="G121" s="618"/>
      <c r="H121" s="735"/>
      <c r="I121" s="1080"/>
      <c r="J121" s="1094"/>
      <c r="K121" s="1095"/>
      <c r="L121" s="618" t="s">
        <v>225</v>
      </c>
    </row>
    <row r="122" spans="1:12" x14ac:dyDescent="0.4">
      <c r="A122" s="1096" t="s">
        <v>26</v>
      </c>
      <c r="B122" s="1097" t="s">
        <v>1405</v>
      </c>
      <c r="C122" s="818" t="s">
        <v>164</v>
      </c>
      <c r="D122" s="1098" t="s">
        <v>164</v>
      </c>
      <c r="E122" s="1101">
        <v>140000</v>
      </c>
      <c r="F122" s="1101">
        <v>140000</v>
      </c>
      <c r="G122" s="1101">
        <v>140000</v>
      </c>
      <c r="H122" s="1101">
        <v>140000</v>
      </c>
      <c r="I122" s="1097" t="s">
        <v>164</v>
      </c>
      <c r="J122" s="818" t="s">
        <v>164</v>
      </c>
      <c r="K122" s="1098" t="s">
        <v>164</v>
      </c>
      <c r="L122" s="1098" t="s">
        <v>164</v>
      </c>
    </row>
  </sheetData>
  <mergeCells count="16">
    <mergeCell ref="A2:L2"/>
    <mergeCell ref="A3:L3"/>
    <mergeCell ref="A1:L1"/>
    <mergeCell ref="A25:K25"/>
    <mergeCell ref="E9:H9"/>
    <mergeCell ref="A4:K4"/>
    <mergeCell ref="A26:L26"/>
    <mergeCell ref="A27:L27"/>
    <mergeCell ref="A28:L28"/>
    <mergeCell ref="E58:H58"/>
    <mergeCell ref="A30:K30"/>
    <mergeCell ref="A102:K102"/>
    <mergeCell ref="A103:L103"/>
    <mergeCell ref="A104:L104"/>
    <mergeCell ref="A105:L105"/>
    <mergeCell ref="E110:H110"/>
  </mergeCells>
  <pageMargins left="0.11811023622047245" right="0.11811023622047245" top="0.74803149606299213" bottom="0.35433070866141736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148" zoomScaleSheetLayoutView="148" workbookViewId="0">
      <selection activeCell="E25" sqref="E25"/>
    </sheetView>
  </sheetViews>
  <sheetFormatPr defaultColWidth="9" defaultRowHeight="18" x14ac:dyDescent="0.35"/>
  <cols>
    <col min="1" max="1" width="3.8984375" style="676" customWidth="1"/>
    <col min="2" max="2" width="23" style="610" customWidth="1"/>
    <col min="3" max="3" width="14.8984375" style="610" customWidth="1"/>
    <col min="4" max="4" width="15.8984375" style="610" customWidth="1"/>
    <col min="5" max="5" width="9.8984375" style="610" bestFit="1" customWidth="1"/>
    <col min="6" max="6" width="11.09765625" style="610" customWidth="1"/>
    <col min="7" max="7" width="9.8984375" style="610" customWidth="1"/>
    <col min="8" max="8" width="9" style="610"/>
    <col min="9" max="9" width="13.5" style="610" customWidth="1"/>
    <col min="10" max="10" width="14.19921875" style="610" customWidth="1"/>
    <col min="11" max="11" width="9.19921875" style="610" customWidth="1"/>
    <col min="12" max="16384" width="9" style="610"/>
  </cols>
  <sheetData>
    <row r="1" spans="1:13" x14ac:dyDescent="0.35">
      <c r="J1" s="1903" t="s">
        <v>2430</v>
      </c>
      <c r="K1" s="1903"/>
    </row>
    <row r="2" spans="1:13" x14ac:dyDescent="0.35">
      <c r="A2" s="1857" t="s">
        <v>390</v>
      </c>
      <c r="B2" s="1857"/>
      <c r="C2" s="1857"/>
      <c r="D2" s="1857"/>
      <c r="E2" s="1857"/>
      <c r="F2" s="1857"/>
      <c r="G2" s="1857"/>
      <c r="H2" s="1857"/>
      <c r="I2" s="1857"/>
      <c r="J2" s="1857"/>
      <c r="K2" s="1857"/>
    </row>
    <row r="3" spans="1:13" x14ac:dyDescent="0.35">
      <c r="A3" s="1857" t="s">
        <v>391</v>
      </c>
      <c r="B3" s="1857"/>
      <c r="C3" s="1857"/>
      <c r="D3" s="1857"/>
      <c r="E3" s="1857"/>
      <c r="F3" s="1857"/>
      <c r="G3" s="1857"/>
      <c r="H3" s="1857"/>
      <c r="I3" s="1857"/>
      <c r="J3" s="1857"/>
      <c r="K3" s="1857"/>
    </row>
    <row r="4" spans="1:13" x14ac:dyDescent="0.35">
      <c r="A4" s="1857" t="s">
        <v>838</v>
      </c>
      <c r="B4" s="1857"/>
      <c r="C4" s="1857"/>
      <c r="D4" s="1857"/>
      <c r="E4" s="1857"/>
      <c r="F4" s="1857"/>
      <c r="G4" s="1857"/>
      <c r="H4" s="1857"/>
      <c r="I4" s="1857"/>
      <c r="J4" s="1857"/>
      <c r="K4" s="1857"/>
    </row>
    <row r="5" spans="1:13" x14ac:dyDescent="0.35">
      <c r="A5" s="1857" t="s">
        <v>1775</v>
      </c>
      <c r="B5" s="1857"/>
      <c r="C5" s="1857"/>
      <c r="D5" s="1857"/>
      <c r="E5" s="1857"/>
      <c r="F5" s="1857"/>
      <c r="G5" s="1857"/>
      <c r="H5" s="1857"/>
      <c r="I5" s="1857"/>
      <c r="J5" s="1857"/>
      <c r="K5" s="1857"/>
    </row>
    <row r="6" spans="1:13" x14ac:dyDescent="0.35">
      <c r="A6" s="677" t="s">
        <v>1776</v>
      </c>
      <c r="B6" s="678"/>
      <c r="C6" s="678"/>
      <c r="D6" s="678"/>
      <c r="E6" s="679"/>
      <c r="F6" s="679"/>
      <c r="G6" s="679"/>
      <c r="H6" s="679"/>
      <c r="I6" s="679"/>
      <c r="J6" s="679"/>
      <c r="K6" s="679"/>
    </row>
    <row r="7" spans="1:13" x14ac:dyDescent="0.35">
      <c r="A7" s="678" t="s">
        <v>1777</v>
      </c>
      <c r="B7" s="678"/>
      <c r="C7" s="678"/>
      <c r="D7" s="678"/>
      <c r="E7" s="679"/>
      <c r="F7" s="679"/>
      <c r="G7" s="679"/>
      <c r="H7" s="679"/>
      <c r="I7" s="679"/>
      <c r="J7" s="679"/>
      <c r="K7" s="679"/>
    </row>
    <row r="8" spans="1:13" x14ac:dyDescent="0.35">
      <c r="A8" s="678" t="s">
        <v>1940</v>
      </c>
      <c r="B8" s="678"/>
      <c r="C8" s="678"/>
      <c r="D8" s="678"/>
      <c r="E8" s="679"/>
      <c r="F8" s="679"/>
      <c r="G8" s="679"/>
      <c r="H8" s="679"/>
      <c r="I8" s="679"/>
      <c r="J8" s="679"/>
      <c r="K8" s="679"/>
    </row>
    <row r="9" spans="1:13" x14ac:dyDescent="0.35">
      <c r="A9" s="612" t="s">
        <v>393</v>
      </c>
      <c r="B9" s="678" t="s">
        <v>1941</v>
      </c>
      <c r="C9" s="678"/>
      <c r="D9" s="678"/>
      <c r="E9" s="679"/>
      <c r="F9" s="679"/>
      <c r="G9" s="679"/>
      <c r="H9" s="679"/>
      <c r="I9" s="679"/>
      <c r="J9" s="679"/>
      <c r="K9" s="679"/>
    </row>
    <row r="10" spans="1:13" x14ac:dyDescent="0.35">
      <c r="A10" s="680"/>
      <c r="B10" s="681"/>
      <c r="C10" s="681"/>
      <c r="D10" s="611" t="s">
        <v>396</v>
      </c>
      <c r="E10" s="1900" t="s">
        <v>397</v>
      </c>
      <c r="F10" s="1901"/>
      <c r="G10" s="1901"/>
      <c r="H10" s="1902"/>
      <c r="I10" s="611" t="s">
        <v>399</v>
      </c>
      <c r="J10" s="611" t="s">
        <v>401</v>
      </c>
      <c r="K10" s="611" t="s">
        <v>695</v>
      </c>
    </row>
    <row r="11" spans="1:13" x14ac:dyDescent="0.35">
      <c r="A11" s="613" t="s">
        <v>394</v>
      </c>
      <c r="B11" s="613" t="s">
        <v>129</v>
      </c>
      <c r="C11" s="613" t="s">
        <v>395</v>
      </c>
      <c r="D11" s="613" t="s">
        <v>404</v>
      </c>
      <c r="E11" s="611">
        <v>2561</v>
      </c>
      <c r="F11" s="611">
        <v>2562</v>
      </c>
      <c r="G11" s="611">
        <v>2563</v>
      </c>
      <c r="H11" s="611">
        <v>2564</v>
      </c>
      <c r="I11" s="613" t="s">
        <v>400</v>
      </c>
      <c r="J11" s="613" t="s">
        <v>402</v>
      </c>
      <c r="K11" s="613" t="s">
        <v>482</v>
      </c>
    </row>
    <row r="12" spans="1:13" x14ac:dyDescent="0.35">
      <c r="A12" s="613"/>
      <c r="B12" s="613"/>
      <c r="C12" s="613"/>
      <c r="D12" s="613" t="s">
        <v>405</v>
      </c>
      <c r="E12" s="613" t="s">
        <v>398</v>
      </c>
      <c r="F12" s="613" t="s">
        <v>398</v>
      </c>
      <c r="G12" s="613" t="s">
        <v>398</v>
      </c>
      <c r="H12" s="613" t="s">
        <v>398</v>
      </c>
      <c r="I12" s="613"/>
      <c r="J12" s="613"/>
      <c r="K12" s="613" t="s">
        <v>483</v>
      </c>
    </row>
    <row r="13" spans="1:13" x14ac:dyDescent="0.35">
      <c r="A13" s="680">
        <v>1</v>
      </c>
      <c r="B13" s="682" t="s">
        <v>1896</v>
      </c>
      <c r="C13" s="723" t="s">
        <v>2461</v>
      </c>
      <c r="D13" s="684" t="s">
        <v>1898</v>
      </c>
      <c r="E13" s="716">
        <v>4000000</v>
      </c>
      <c r="F13" s="685" t="s">
        <v>1139</v>
      </c>
      <c r="G13" s="686" t="s">
        <v>1139</v>
      </c>
      <c r="H13" s="685" t="s">
        <v>1139</v>
      </c>
      <c r="I13" s="723" t="s">
        <v>2469</v>
      </c>
      <c r="J13" s="723" t="s">
        <v>2473</v>
      </c>
      <c r="K13" s="681" t="s">
        <v>691</v>
      </c>
      <c r="L13" s="662"/>
      <c r="M13" s="662"/>
    </row>
    <row r="14" spans="1:13" x14ac:dyDescent="0.35">
      <c r="A14" s="688"/>
      <c r="B14" s="689" t="s">
        <v>1897</v>
      </c>
      <c r="C14" s="724" t="s">
        <v>2462</v>
      </c>
      <c r="D14" s="689" t="s">
        <v>1899</v>
      </c>
      <c r="E14" s="691"/>
      <c r="F14" s="692"/>
      <c r="G14" s="691"/>
      <c r="H14" s="692"/>
      <c r="I14" s="725" t="s">
        <v>2470</v>
      </c>
      <c r="J14" s="724" t="s">
        <v>2462</v>
      </c>
      <c r="K14" s="693"/>
      <c r="L14" s="662"/>
      <c r="M14" s="662"/>
    </row>
    <row r="15" spans="1:13" x14ac:dyDescent="0.35">
      <c r="A15" s="688"/>
      <c r="B15" s="689" t="s">
        <v>2460</v>
      </c>
      <c r="C15" s="724" t="s">
        <v>2463</v>
      </c>
      <c r="D15" s="689" t="s">
        <v>1900</v>
      </c>
      <c r="E15" s="691"/>
      <c r="F15" s="692"/>
      <c r="G15" s="691"/>
      <c r="H15" s="692"/>
      <c r="I15" s="725" t="s">
        <v>2468</v>
      </c>
      <c r="J15" s="724" t="s">
        <v>2463</v>
      </c>
      <c r="K15" s="693"/>
      <c r="L15" s="662"/>
      <c r="M15" s="662"/>
    </row>
    <row r="16" spans="1:13" x14ac:dyDescent="0.35">
      <c r="A16" s="688"/>
      <c r="B16" s="689" t="s">
        <v>1913</v>
      </c>
      <c r="C16" s="724" t="s">
        <v>2464</v>
      </c>
      <c r="D16" s="689" t="s">
        <v>2481</v>
      </c>
      <c r="E16" s="691"/>
      <c r="F16" s="692"/>
      <c r="G16" s="691"/>
      <c r="H16" s="692"/>
      <c r="I16" s="725" t="s">
        <v>2471</v>
      </c>
      <c r="J16" s="726" t="s">
        <v>2474</v>
      </c>
      <c r="K16" s="693"/>
      <c r="L16" s="662"/>
      <c r="M16" s="662"/>
    </row>
    <row r="17" spans="1:13" x14ac:dyDescent="0.35">
      <c r="A17" s="688"/>
      <c r="B17" s="689"/>
      <c r="C17" s="724" t="s">
        <v>2465</v>
      </c>
      <c r="D17" s="689" t="s">
        <v>2466</v>
      </c>
      <c r="E17" s="691"/>
      <c r="F17" s="692"/>
      <c r="G17" s="691"/>
      <c r="H17" s="692"/>
      <c r="I17" s="725" t="s">
        <v>2472</v>
      </c>
      <c r="J17" s="724" t="s">
        <v>2475</v>
      </c>
      <c r="K17" s="693"/>
      <c r="L17" s="662"/>
      <c r="M17" s="662"/>
    </row>
    <row r="18" spans="1:13" x14ac:dyDescent="0.35">
      <c r="A18" s="688"/>
      <c r="B18" s="689"/>
      <c r="C18" s="724" t="s">
        <v>2467</v>
      </c>
      <c r="D18" s="689"/>
      <c r="E18" s="691"/>
      <c r="F18" s="692"/>
      <c r="G18" s="691"/>
      <c r="H18" s="692"/>
      <c r="I18" s="725" t="s">
        <v>1951</v>
      </c>
      <c r="J18" s="724" t="s">
        <v>2476</v>
      </c>
      <c r="K18" s="693"/>
      <c r="L18" s="662"/>
      <c r="M18" s="662"/>
    </row>
    <row r="19" spans="1:13" x14ac:dyDescent="0.35">
      <c r="A19" s="694"/>
      <c r="B19" s="695"/>
      <c r="C19" s="631" t="s">
        <v>225</v>
      </c>
      <c r="D19" s="695" t="s">
        <v>225</v>
      </c>
      <c r="E19" s="694"/>
      <c r="F19" s="695"/>
      <c r="G19" s="618"/>
      <c r="H19" s="695"/>
      <c r="I19" s="631" t="s">
        <v>1906</v>
      </c>
      <c r="J19" s="618" t="s">
        <v>2477</v>
      </c>
      <c r="K19" s="618"/>
      <c r="M19" s="662"/>
    </row>
    <row r="20" spans="1:13" x14ac:dyDescent="0.35">
      <c r="A20" s="680">
        <v>2</v>
      </c>
      <c r="B20" s="682" t="s">
        <v>1902</v>
      </c>
      <c r="C20" s="696" t="s">
        <v>1904</v>
      </c>
      <c r="D20" s="697" t="s">
        <v>3019</v>
      </c>
      <c r="E20" s="698">
        <v>7440000</v>
      </c>
      <c r="F20" s="699" t="s">
        <v>1139</v>
      </c>
      <c r="G20" s="698" t="s">
        <v>1139</v>
      </c>
      <c r="H20" s="699" t="s">
        <v>1139</v>
      </c>
      <c r="I20" s="687" t="s">
        <v>1917</v>
      </c>
      <c r="J20" s="700" t="s">
        <v>804</v>
      </c>
      <c r="K20" s="688" t="s">
        <v>691</v>
      </c>
      <c r="L20" s="662"/>
      <c r="M20" s="662"/>
    </row>
    <row r="21" spans="1:13" x14ac:dyDescent="0.35">
      <c r="A21" s="688"/>
      <c r="B21" s="689" t="s">
        <v>1903</v>
      </c>
      <c r="C21" s="690" t="s">
        <v>1914</v>
      </c>
      <c r="D21" s="689" t="s">
        <v>1905</v>
      </c>
      <c r="E21" s="688"/>
      <c r="F21" s="662"/>
      <c r="G21" s="693"/>
      <c r="H21" s="662"/>
      <c r="I21" s="693" t="s">
        <v>1907</v>
      </c>
      <c r="J21" s="701" t="s">
        <v>794</v>
      </c>
      <c r="K21" s="693"/>
      <c r="L21" s="662"/>
      <c r="M21" s="662"/>
    </row>
    <row r="22" spans="1:13" x14ac:dyDescent="0.35">
      <c r="A22" s="688"/>
      <c r="B22" s="689" t="s">
        <v>2478</v>
      </c>
      <c r="C22" s="690" t="s">
        <v>1915</v>
      </c>
      <c r="D22" s="689" t="s">
        <v>2388</v>
      </c>
      <c r="E22" s="693"/>
      <c r="F22" s="662"/>
      <c r="G22" s="693"/>
      <c r="H22" s="662"/>
      <c r="I22" s="693" t="s">
        <v>1908</v>
      </c>
      <c r="J22" s="701"/>
      <c r="K22" s="693"/>
      <c r="L22" s="662"/>
      <c r="M22" s="662"/>
    </row>
    <row r="23" spans="1:13" x14ac:dyDescent="0.35">
      <c r="A23" s="688"/>
      <c r="B23" s="689" t="s">
        <v>1957</v>
      </c>
      <c r="C23" s="690"/>
      <c r="D23" s="689" t="s">
        <v>1906</v>
      </c>
      <c r="E23" s="693"/>
      <c r="F23" s="662"/>
      <c r="G23" s="693"/>
      <c r="H23" s="662"/>
      <c r="I23" s="693"/>
      <c r="J23" s="701"/>
      <c r="K23" s="693"/>
      <c r="L23" s="662"/>
      <c r="M23" s="662"/>
    </row>
    <row r="24" spans="1:13" x14ac:dyDescent="0.35">
      <c r="A24" s="688"/>
      <c r="B24" s="689" t="s">
        <v>1913</v>
      </c>
      <c r="C24" s="690"/>
      <c r="D24" s="689"/>
      <c r="E24" s="693"/>
      <c r="F24" s="662"/>
      <c r="G24" s="693"/>
      <c r="H24" s="662"/>
      <c r="I24" s="693"/>
      <c r="J24" s="701"/>
      <c r="K24" s="693"/>
      <c r="L24" s="662"/>
      <c r="M24" s="662"/>
    </row>
    <row r="25" spans="1:13" x14ac:dyDescent="0.35">
      <c r="A25" s="694"/>
      <c r="B25" s="719"/>
      <c r="C25" s="720"/>
      <c r="D25" s="719"/>
      <c r="E25" s="618"/>
      <c r="F25" s="695"/>
      <c r="G25" s="618"/>
      <c r="H25" s="695"/>
      <c r="I25" s="618"/>
      <c r="J25" s="702"/>
      <c r="K25" s="618"/>
      <c r="L25" s="662"/>
      <c r="M25" s="662"/>
    </row>
    <row r="26" spans="1:13" s="662" customFormat="1" x14ac:dyDescent="0.35">
      <c r="A26" s="717"/>
      <c r="B26" s="689"/>
      <c r="C26" s="718"/>
      <c r="D26" s="689"/>
    </row>
    <row r="27" spans="1:13" s="662" customFormat="1" x14ac:dyDescent="0.35">
      <c r="A27" s="717"/>
      <c r="B27" s="689"/>
      <c r="C27" s="718"/>
      <c r="D27" s="689"/>
      <c r="J27" s="662" t="s">
        <v>2431</v>
      </c>
    </row>
    <row r="28" spans="1:13" s="662" customFormat="1" x14ac:dyDescent="0.35">
      <c r="A28" s="717"/>
      <c r="B28" s="689"/>
      <c r="C28" s="718"/>
      <c r="D28" s="689"/>
    </row>
    <row r="29" spans="1:13" s="662" customFormat="1" x14ac:dyDescent="0.35">
      <c r="A29" s="717"/>
    </row>
    <row r="30" spans="1:13" x14ac:dyDescent="0.35">
      <c r="A30" s="680"/>
      <c r="B30" s="681"/>
      <c r="C30" s="681"/>
      <c r="D30" s="611" t="s">
        <v>396</v>
      </c>
      <c r="E30" s="1900" t="s">
        <v>397</v>
      </c>
      <c r="F30" s="1901"/>
      <c r="G30" s="1901"/>
      <c r="H30" s="1902"/>
      <c r="I30" s="611" t="s">
        <v>399</v>
      </c>
      <c r="J30" s="611" t="s">
        <v>401</v>
      </c>
      <c r="K30" s="611" t="s">
        <v>695</v>
      </c>
    </row>
    <row r="31" spans="1:13" x14ac:dyDescent="0.35">
      <c r="A31" s="613" t="s">
        <v>394</v>
      </c>
      <c r="B31" s="613" t="s">
        <v>129</v>
      </c>
      <c r="C31" s="613" t="s">
        <v>395</v>
      </c>
      <c r="D31" s="613" t="s">
        <v>404</v>
      </c>
      <c r="E31" s="611">
        <v>2561</v>
      </c>
      <c r="F31" s="611">
        <v>2562</v>
      </c>
      <c r="G31" s="611">
        <v>2563</v>
      </c>
      <c r="H31" s="611">
        <v>2564</v>
      </c>
      <c r="I31" s="613" t="s">
        <v>400</v>
      </c>
      <c r="J31" s="613" t="s">
        <v>402</v>
      </c>
      <c r="K31" s="613" t="s">
        <v>482</v>
      </c>
    </row>
    <row r="32" spans="1:13" x14ac:dyDescent="0.35">
      <c r="A32" s="613"/>
      <c r="B32" s="613"/>
      <c r="C32" s="613"/>
      <c r="D32" s="613" t="s">
        <v>405</v>
      </c>
      <c r="E32" s="613" t="s">
        <v>398</v>
      </c>
      <c r="F32" s="613" t="s">
        <v>398</v>
      </c>
      <c r="G32" s="613" t="s">
        <v>398</v>
      </c>
      <c r="H32" s="613" t="s">
        <v>398</v>
      </c>
      <c r="I32" s="613"/>
      <c r="J32" s="613"/>
      <c r="K32" s="613" t="s">
        <v>483</v>
      </c>
    </row>
    <row r="33" spans="1:14" x14ac:dyDescent="0.35">
      <c r="A33" s="727">
        <v>3</v>
      </c>
      <c r="B33" s="703" t="s">
        <v>1909</v>
      </c>
      <c r="C33" s="696" t="s">
        <v>1904</v>
      </c>
      <c r="D33" s="682" t="s">
        <v>1928</v>
      </c>
      <c r="E33" s="698" t="s">
        <v>1139</v>
      </c>
      <c r="F33" s="626">
        <v>10240000</v>
      </c>
      <c r="G33" s="698" t="s">
        <v>1916</v>
      </c>
      <c r="H33" s="699" t="s">
        <v>1139</v>
      </c>
      <c r="I33" s="687" t="s">
        <v>1917</v>
      </c>
      <c r="J33" s="700" t="s">
        <v>804</v>
      </c>
      <c r="K33" s="681" t="s">
        <v>691</v>
      </c>
      <c r="L33" s="662"/>
      <c r="M33" s="662"/>
      <c r="N33" s="662"/>
    </row>
    <row r="34" spans="1:14" x14ac:dyDescent="0.35">
      <c r="A34" s="704"/>
      <c r="B34" s="705" t="s">
        <v>1910</v>
      </c>
      <c r="C34" s="690" t="s">
        <v>1914</v>
      </c>
      <c r="D34" s="689" t="s">
        <v>1927</v>
      </c>
      <c r="E34" s="706"/>
      <c r="F34" s="707"/>
      <c r="G34" s="706"/>
      <c r="H34" s="707"/>
      <c r="I34" s="693" t="s">
        <v>1907</v>
      </c>
      <c r="J34" s="701" t="s">
        <v>794</v>
      </c>
      <c r="K34" s="693"/>
      <c r="L34" s="662"/>
      <c r="M34" s="662"/>
      <c r="N34" s="662"/>
    </row>
    <row r="35" spans="1:14" x14ac:dyDescent="0.35">
      <c r="A35" s="704"/>
      <c r="B35" s="705" t="s">
        <v>1911</v>
      </c>
      <c r="C35" s="690" t="s">
        <v>1915</v>
      </c>
      <c r="D35" s="689" t="s">
        <v>1905</v>
      </c>
      <c r="E35" s="706"/>
      <c r="F35" s="707"/>
      <c r="G35" s="706"/>
      <c r="H35" s="707"/>
      <c r="I35" s="693" t="s">
        <v>1908</v>
      </c>
      <c r="J35" s="701"/>
      <c r="K35" s="693"/>
      <c r="L35" s="662"/>
      <c r="M35" s="662"/>
      <c r="N35" s="662"/>
    </row>
    <row r="36" spans="1:14" x14ac:dyDescent="0.35">
      <c r="A36" s="704"/>
      <c r="B36" s="705" t="s">
        <v>1912</v>
      </c>
      <c r="C36" s="708"/>
      <c r="D36" s="689" t="s">
        <v>2399</v>
      </c>
      <c r="E36" s="706"/>
      <c r="F36" s="707"/>
      <c r="G36" s="706"/>
      <c r="H36" s="707"/>
      <c r="I36" s="693"/>
      <c r="J36" s="662"/>
      <c r="K36" s="693"/>
      <c r="L36" s="662"/>
      <c r="M36" s="662"/>
      <c r="N36" s="662"/>
    </row>
    <row r="37" spans="1:14" x14ac:dyDescent="0.35">
      <c r="A37" s="709" t="s">
        <v>225</v>
      </c>
      <c r="B37" s="705" t="s">
        <v>1913</v>
      </c>
      <c r="C37" s="710"/>
      <c r="D37" s="689" t="s">
        <v>1906</v>
      </c>
      <c r="E37" s="693"/>
      <c r="F37" s="662"/>
      <c r="G37" s="693"/>
      <c r="H37" s="662"/>
      <c r="I37" s="693" t="s">
        <v>225</v>
      </c>
      <c r="J37" s="662" t="s">
        <v>225</v>
      </c>
      <c r="K37" s="693"/>
      <c r="L37" s="662"/>
      <c r="M37" s="662"/>
      <c r="N37" s="662"/>
    </row>
    <row r="38" spans="1:14" x14ac:dyDescent="0.35">
      <c r="A38" s="683">
        <v>4</v>
      </c>
      <c r="B38" s="682" t="s">
        <v>1918</v>
      </c>
      <c r="C38" s="696" t="s">
        <v>1904</v>
      </c>
      <c r="D38" s="682" t="s">
        <v>1921</v>
      </c>
      <c r="E38" s="698" t="s">
        <v>1139</v>
      </c>
      <c r="F38" s="721">
        <v>9375000</v>
      </c>
      <c r="G38" s="626">
        <v>9375000</v>
      </c>
      <c r="H38" s="699" t="s">
        <v>1139</v>
      </c>
      <c r="I38" s="687" t="s">
        <v>1917</v>
      </c>
      <c r="J38" s="700" t="s">
        <v>804</v>
      </c>
      <c r="K38" s="681" t="s">
        <v>691</v>
      </c>
      <c r="L38" s="662"/>
      <c r="M38" s="662"/>
      <c r="N38" s="662"/>
    </row>
    <row r="39" spans="1:14" x14ac:dyDescent="0.35">
      <c r="A39" s="691"/>
      <c r="B39" s="689" t="s">
        <v>1919</v>
      </c>
      <c r="C39" s="690" t="s">
        <v>1914</v>
      </c>
      <c r="D39" s="689" t="s">
        <v>1922</v>
      </c>
      <c r="E39" s="706"/>
      <c r="F39" s="707"/>
      <c r="G39" s="706"/>
      <c r="H39" s="707"/>
      <c r="I39" s="693" t="s">
        <v>1907</v>
      </c>
      <c r="J39" s="701" t="s">
        <v>794</v>
      </c>
      <c r="K39" s="693"/>
      <c r="L39" s="662"/>
      <c r="M39" s="662"/>
      <c r="N39" s="662"/>
    </row>
    <row r="40" spans="1:14" x14ac:dyDescent="0.35">
      <c r="A40" s="691"/>
      <c r="B40" s="689" t="s">
        <v>1920</v>
      </c>
      <c r="C40" s="690" t="s">
        <v>1915</v>
      </c>
      <c r="D40" s="689" t="s">
        <v>1923</v>
      </c>
      <c r="E40" s="706"/>
      <c r="F40" s="707"/>
      <c r="G40" s="706"/>
      <c r="H40" s="707"/>
      <c r="I40" s="693" t="s">
        <v>1908</v>
      </c>
      <c r="J40" s="701"/>
      <c r="K40" s="693"/>
      <c r="L40" s="662"/>
      <c r="M40" s="662"/>
      <c r="N40" s="662"/>
    </row>
    <row r="41" spans="1:14" x14ac:dyDescent="0.35">
      <c r="A41" s="691"/>
      <c r="B41" s="689" t="s">
        <v>1924</v>
      </c>
      <c r="C41" s="708"/>
      <c r="D41" s="689" t="s">
        <v>2388</v>
      </c>
      <c r="E41" s="706"/>
      <c r="F41" s="707"/>
      <c r="G41" s="706"/>
      <c r="H41" s="707"/>
      <c r="I41" s="693"/>
      <c r="J41" s="689"/>
      <c r="K41" s="693"/>
      <c r="L41" s="662"/>
      <c r="M41" s="662"/>
      <c r="N41" s="662"/>
    </row>
    <row r="42" spans="1:14" x14ac:dyDescent="0.35">
      <c r="A42" s="691"/>
      <c r="B42" s="689" t="s">
        <v>2479</v>
      </c>
      <c r="C42" s="710" t="s">
        <v>225</v>
      </c>
      <c r="D42" s="711"/>
      <c r="E42" s="706"/>
      <c r="F42" s="707"/>
      <c r="G42" s="706"/>
      <c r="H42" s="707"/>
      <c r="I42" s="693"/>
      <c r="J42" s="689"/>
      <c r="K42" s="693"/>
      <c r="L42" s="662"/>
      <c r="M42" s="662"/>
      <c r="N42" s="662"/>
    </row>
    <row r="43" spans="1:14" x14ac:dyDescent="0.35">
      <c r="A43" s="691"/>
      <c r="B43" s="689" t="s">
        <v>1913</v>
      </c>
      <c r="C43" s="710"/>
      <c r="D43" s="711"/>
      <c r="E43" s="706"/>
      <c r="F43" s="707"/>
      <c r="G43" s="706"/>
      <c r="H43" s="707"/>
      <c r="I43" s="693"/>
      <c r="J43" s="689"/>
      <c r="K43" s="693"/>
      <c r="L43" s="662"/>
      <c r="M43" s="662"/>
      <c r="N43" s="662"/>
    </row>
    <row r="44" spans="1:14" x14ac:dyDescent="0.35">
      <c r="A44" s="691"/>
      <c r="B44" s="689"/>
      <c r="C44" s="710"/>
      <c r="D44" s="711"/>
      <c r="E44" s="693"/>
      <c r="F44" s="662"/>
      <c r="G44" s="693"/>
      <c r="H44" s="662"/>
      <c r="I44" s="693"/>
      <c r="J44" s="662"/>
      <c r="K44" s="693"/>
      <c r="L44" s="662"/>
      <c r="M44" s="662"/>
      <c r="N44" s="662"/>
    </row>
    <row r="45" spans="1:14" x14ac:dyDescent="0.35">
      <c r="A45" s="680">
        <v>5</v>
      </c>
      <c r="B45" s="728" t="s">
        <v>2480</v>
      </c>
      <c r="C45" s="696" t="s">
        <v>1904</v>
      </c>
      <c r="D45" s="682" t="s">
        <v>1928</v>
      </c>
      <c r="E45" s="698" t="s">
        <v>1139</v>
      </c>
      <c r="F45" s="699" t="s">
        <v>1139</v>
      </c>
      <c r="G45" s="626">
        <v>2520000</v>
      </c>
      <c r="H45" s="721">
        <v>2520000</v>
      </c>
      <c r="I45" s="687" t="s">
        <v>1917</v>
      </c>
      <c r="J45" s="700" t="s">
        <v>804</v>
      </c>
      <c r="K45" s="681" t="s">
        <v>691</v>
      </c>
      <c r="L45" s="662"/>
      <c r="M45" s="662"/>
      <c r="N45" s="662"/>
    </row>
    <row r="46" spans="1:14" x14ac:dyDescent="0.35">
      <c r="A46" s="688"/>
      <c r="B46" s="689" t="s">
        <v>1925</v>
      </c>
      <c r="C46" s="690" t="s">
        <v>1914</v>
      </c>
      <c r="D46" s="689" t="s">
        <v>1927</v>
      </c>
      <c r="E46" s="710"/>
      <c r="F46" s="689"/>
      <c r="G46" s="710"/>
      <c r="H46" s="689"/>
      <c r="I46" s="693" t="s">
        <v>1907</v>
      </c>
      <c r="J46" s="701" t="s">
        <v>794</v>
      </c>
      <c r="K46" s="693"/>
      <c r="L46" s="662"/>
      <c r="M46" s="662"/>
      <c r="N46" s="662"/>
    </row>
    <row r="47" spans="1:14" x14ac:dyDescent="0.35">
      <c r="A47" s="688"/>
      <c r="B47" s="689" t="s">
        <v>1926</v>
      </c>
      <c r="C47" s="690" t="s">
        <v>1915</v>
      </c>
      <c r="D47" s="689" t="s">
        <v>1929</v>
      </c>
      <c r="E47" s="710"/>
      <c r="F47" s="689"/>
      <c r="G47" s="710"/>
      <c r="H47" s="689"/>
      <c r="I47" s="693" t="s">
        <v>1908</v>
      </c>
      <c r="J47" s="701"/>
      <c r="K47" s="693"/>
      <c r="L47" s="662"/>
      <c r="M47" s="662"/>
      <c r="N47" s="662"/>
    </row>
    <row r="48" spans="1:14" x14ac:dyDescent="0.35">
      <c r="A48" s="688"/>
      <c r="B48" s="689" t="s">
        <v>1913</v>
      </c>
      <c r="C48" s="690"/>
      <c r="D48" s="689" t="s">
        <v>2388</v>
      </c>
      <c r="E48" s="710"/>
      <c r="F48" s="689"/>
      <c r="G48" s="710"/>
      <c r="H48" s="689"/>
      <c r="I48" s="693"/>
      <c r="J48" s="662"/>
      <c r="K48" s="693"/>
      <c r="L48" s="662"/>
      <c r="M48" s="662"/>
      <c r="N48" s="662"/>
    </row>
    <row r="49" spans="1:14" x14ac:dyDescent="0.35">
      <c r="A49" s="688"/>
      <c r="B49" s="689" t="s">
        <v>225</v>
      </c>
      <c r="C49" s="708"/>
      <c r="D49" s="689" t="s">
        <v>1906</v>
      </c>
      <c r="E49" s="710"/>
      <c r="F49" s="689"/>
      <c r="G49" s="710"/>
      <c r="H49" s="689"/>
      <c r="I49" s="693"/>
      <c r="J49" s="689"/>
      <c r="K49" s="693"/>
      <c r="L49" s="662"/>
      <c r="M49" s="662"/>
      <c r="N49" s="662"/>
    </row>
    <row r="50" spans="1:14" x14ac:dyDescent="0.35">
      <c r="A50" s="712" t="s">
        <v>26</v>
      </c>
      <c r="B50" s="713" t="s">
        <v>1930</v>
      </c>
      <c r="C50" s="713" t="s">
        <v>164</v>
      </c>
      <c r="D50" s="713" t="s">
        <v>164</v>
      </c>
      <c r="E50" s="722">
        <v>11440000</v>
      </c>
      <c r="F50" s="722">
        <v>19615000</v>
      </c>
      <c r="G50" s="722">
        <v>11895000</v>
      </c>
      <c r="H50" s="722">
        <v>2520000</v>
      </c>
      <c r="I50" s="713" t="s">
        <v>164</v>
      </c>
      <c r="J50" s="713" t="s">
        <v>164</v>
      </c>
      <c r="K50" s="714"/>
    </row>
    <row r="54" spans="1:14" x14ac:dyDescent="0.35">
      <c r="F54" s="610" t="s">
        <v>225</v>
      </c>
    </row>
    <row r="55" spans="1:14" x14ac:dyDescent="0.35">
      <c r="L55" s="715" t="s">
        <v>164</v>
      </c>
    </row>
  </sheetData>
  <mergeCells count="7">
    <mergeCell ref="E10:H10"/>
    <mergeCell ref="E30:H30"/>
    <mergeCell ref="J1:K1"/>
    <mergeCell ref="A2:K2"/>
    <mergeCell ref="A3:K3"/>
    <mergeCell ref="A4:K4"/>
    <mergeCell ref="A5:K5"/>
  </mergeCells>
  <pageMargins left="0.15748031496062992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selection activeCell="O9" sqref="O9"/>
    </sheetView>
  </sheetViews>
  <sheetFormatPr defaultColWidth="9" defaultRowHeight="23.4" x14ac:dyDescent="0.6"/>
  <cols>
    <col min="1" max="1" width="5.3984375" style="146" customWidth="1"/>
    <col min="2" max="2" width="23.8984375" style="146" customWidth="1"/>
    <col min="3" max="3" width="17.3984375" style="146" customWidth="1"/>
    <col min="4" max="4" width="15.09765625" style="146" customWidth="1"/>
    <col min="5" max="8" width="9" style="146"/>
    <col min="9" max="9" width="13.5" style="146" customWidth="1"/>
    <col min="10" max="10" width="14.19921875" style="146" customWidth="1"/>
    <col min="11" max="11" width="9.8984375" style="146" customWidth="1"/>
    <col min="12" max="16384" width="9" style="146"/>
  </cols>
  <sheetData>
    <row r="1" spans="1:13" ht="24" customHeight="1" x14ac:dyDescent="0.6">
      <c r="J1" s="1904" t="s">
        <v>1573</v>
      </c>
      <c r="K1" s="1904"/>
    </row>
    <row r="2" spans="1:13" x14ac:dyDescent="0.6">
      <c r="A2" s="1888" t="s">
        <v>390</v>
      </c>
      <c r="B2" s="1888"/>
      <c r="C2" s="1888"/>
      <c r="D2" s="1888"/>
      <c r="E2" s="1888"/>
      <c r="F2" s="1888"/>
      <c r="G2" s="1888"/>
      <c r="H2" s="1888"/>
      <c r="I2" s="1888"/>
      <c r="J2" s="1888"/>
      <c r="K2" s="1888"/>
    </row>
    <row r="3" spans="1:13" x14ac:dyDescent="0.6">
      <c r="A3" s="1888" t="s">
        <v>391</v>
      </c>
      <c r="B3" s="1888"/>
      <c r="C3" s="1888"/>
      <c r="D3" s="1888"/>
      <c r="E3" s="1888"/>
      <c r="F3" s="1888"/>
      <c r="G3" s="1888"/>
      <c r="H3" s="1888"/>
      <c r="I3" s="1888"/>
      <c r="J3" s="1888"/>
      <c r="K3" s="1888"/>
    </row>
    <row r="4" spans="1:13" x14ac:dyDescent="0.6">
      <c r="A4" s="1888" t="s">
        <v>1574</v>
      </c>
      <c r="B4" s="1888"/>
      <c r="C4" s="1888"/>
      <c r="D4" s="1888"/>
      <c r="E4" s="1888"/>
      <c r="F4" s="1888"/>
      <c r="G4" s="1888"/>
      <c r="H4" s="1888"/>
      <c r="I4" s="1888"/>
      <c r="J4" s="1888"/>
      <c r="K4" s="1888"/>
    </row>
    <row r="5" spans="1:13" x14ac:dyDescent="0.6">
      <c r="A5" s="1888" t="s">
        <v>392</v>
      </c>
      <c r="B5" s="1888"/>
      <c r="C5" s="1888"/>
      <c r="D5" s="1888"/>
      <c r="E5" s="1888"/>
      <c r="F5" s="1888"/>
      <c r="G5" s="1888"/>
      <c r="H5" s="1888"/>
      <c r="I5" s="1888"/>
      <c r="J5" s="1888"/>
      <c r="K5" s="1888"/>
    </row>
    <row r="6" spans="1:13" x14ac:dyDescent="0.6">
      <c r="A6" s="285" t="s">
        <v>1392</v>
      </c>
      <c r="B6" s="159"/>
      <c r="C6" s="160"/>
      <c r="D6" s="160"/>
      <c r="E6" s="160"/>
      <c r="F6" s="160"/>
      <c r="G6" s="160"/>
      <c r="H6" s="160"/>
      <c r="I6" s="160"/>
      <c r="J6" s="160"/>
      <c r="K6" s="160"/>
    </row>
    <row r="7" spans="1:13" x14ac:dyDescent="0.6">
      <c r="A7" s="159" t="s">
        <v>1391</v>
      </c>
      <c r="B7" s="159"/>
      <c r="C7" s="160"/>
      <c r="D7" s="160"/>
      <c r="E7" s="160"/>
      <c r="F7" s="160"/>
      <c r="G7" s="160"/>
      <c r="H7" s="160"/>
      <c r="I7" s="160"/>
      <c r="J7" s="160"/>
      <c r="K7" s="160"/>
    </row>
    <row r="8" spans="1:13" x14ac:dyDescent="0.6">
      <c r="A8" s="159" t="s">
        <v>867</v>
      </c>
      <c r="B8" s="159"/>
      <c r="C8" s="160"/>
      <c r="D8" s="160"/>
      <c r="E8" s="160"/>
      <c r="F8" s="160"/>
      <c r="G8" s="160"/>
      <c r="H8" s="160"/>
      <c r="I8" s="160"/>
      <c r="J8" s="160"/>
      <c r="K8" s="160"/>
    </row>
    <row r="9" spans="1:13" x14ac:dyDescent="0.6">
      <c r="A9" s="159" t="s">
        <v>393</v>
      </c>
      <c r="B9" s="159" t="s">
        <v>1652</v>
      </c>
      <c r="C9" s="160"/>
      <c r="D9" s="160"/>
      <c r="E9" s="160"/>
      <c r="F9" s="160"/>
      <c r="G9" s="160"/>
      <c r="H9" s="160"/>
      <c r="I9" s="160"/>
      <c r="J9" s="160"/>
      <c r="K9" s="160"/>
    </row>
    <row r="10" spans="1:13" x14ac:dyDescent="0.6">
      <c r="A10" s="162"/>
      <c r="B10" s="162"/>
      <c r="C10" s="162"/>
      <c r="D10" s="147" t="s">
        <v>396</v>
      </c>
      <c r="E10" s="1889" t="s">
        <v>397</v>
      </c>
      <c r="F10" s="1890"/>
      <c r="G10" s="1890"/>
      <c r="H10" s="1891"/>
      <c r="I10" s="147" t="s">
        <v>399</v>
      </c>
      <c r="J10" s="147" t="s">
        <v>401</v>
      </c>
      <c r="K10" s="147" t="s">
        <v>695</v>
      </c>
    </row>
    <row r="11" spans="1:13" x14ac:dyDescent="0.6">
      <c r="A11" s="149" t="s">
        <v>394</v>
      </c>
      <c r="B11" s="149" t="s">
        <v>129</v>
      </c>
      <c r="C11" s="149" t="s">
        <v>395</v>
      </c>
      <c r="D11" s="149" t="s">
        <v>404</v>
      </c>
      <c r="E11" s="147">
        <v>2561</v>
      </c>
      <c r="F11" s="147">
        <v>2562</v>
      </c>
      <c r="G11" s="147">
        <v>2563</v>
      </c>
      <c r="H11" s="147">
        <v>2564</v>
      </c>
      <c r="I11" s="149" t="s">
        <v>400</v>
      </c>
      <c r="J11" s="149" t="s">
        <v>402</v>
      </c>
      <c r="K11" s="149" t="s">
        <v>482</v>
      </c>
    </row>
    <row r="12" spans="1:13" x14ac:dyDescent="0.6">
      <c r="A12" s="149"/>
      <c r="B12" s="149"/>
      <c r="C12" s="149"/>
      <c r="D12" s="149" t="s">
        <v>405</v>
      </c>
      <c r="E12" s="149" t="s">
        <v>398</v>
      </c>
      <c r="F12" s="149" t="s">
        <v>398</v>
      </c>
      <c r="G12" s="149" t="s">
        <v>398</v>
      </c>
      <c r="H12" s="149" t="s">
        <v>398</v>
      </c>
      <c r="I12" s="149"/>
      <c r="J12" s="149"/>
      <c r="K12" s="149" t="s">
        <v>483</v>
      </c>
    </row>
    <row r="13" spans="1:13" x14ac:dyDescent="0.6">
      <c r="A13" s="151">
        <v>1</v>
      </c>
      <c r="B13" s="309" t="s">
        <v>1406</v>
      </c>
      <c r="C13" s="310" t="s">
        <v>583</v>
      </c>
      <c r="D13" s="311" t="s">
        <v>806</v>
      </c>
      <c r="E13" s="310">
        <v>3000000</v>
      </c>
      <c r="F13" s="311">
        <v>3000000</v>
      </c>
      <c r="G13" s="310">
        <v>3000000</v>
      </c>
      <c r="H13" s="311">
        <v>3000000</v>
      </c>
      <c r="I13" s="210" t="s">
        <v>783</v>
      </c>
      <c r="J13" s="205" t="s">
        <v>804</v>
      </c>
      <c r="K13" s="162" t="s">
        <v>691</v>
      </c>
      <c r="L13" s="157"/>
      <c r="M13" s="157"/>
    </row>
    <row r="14" spans="1:13" x14ac:dyDescent="0.6">
      <c r="A14" s="153" t="s">
        <v>585</v>
      </c>
      <c r="B14" s="295" t="s">
        <v>1407</v>
      </c>
      <c r="C14" s="312"/>
      <c r="D14" s="295" t="s">
        <v>584</v>
      </c>
      <c r="E14" s="313"/>
      <c r="F14" s="295"/>
      <c r="G14" s="313"/>
      <c r="H14" s="295"/>
      <c r="I14" s="229" t="s">
        <v>732</v>
      </c>
      <c r="J14" s="157" t="s">
        <v>794</v>
      </c>
      <c r="K14" s="229"/>
      <c r="L14" s="157"/>
      <c r="M14" s="157"/>
    </row>
    <row r="15" spans="1:13" x14ac:dyDescent="0.6">
      <c r="A15" s="212"/>
      <c r="B15" s="208"/>
      <c r="C15" s="212"/>
      <c r="D15" s="208"/>
      <c r="E15" s="212"/>
      <c r="F15" s="208"/>
      <c r="G15" s="212"/>
      <c r="H15" s="208"/>
      <c r="I15" s="212"/>
      <c r="J15" s="208"/>
      <c r="K15" s="212"/>
      <c r="M15" s="157"/>
    </row>
    <row r="16" spans="1:13" x14ac:dyDescent="0.6">
      <c r="A16" s="151">
        <v>2</v>
      </c>
      <c r="B16" s="309" t="s">
        <v>1408</v>
      </c>
      <c r="C16" s="310" t="s">
        <v>583</v>
      </c>
      <c r="D16" s="314" t="s">
        <v>686</v>
      </c>
      <c r="E16" s="210">
        <v>9000000</v>
      </c>
      <c r="F16" s="294">
        <v>9000000</v>
      </c>
      <c r="G16" s="210">
        <v>9000000</v>
      </c>
      <c r="H16" s="294">
        <v>9000000</v>
      </c>
      <c r="I16" s="210" t="s">
        <v>783</v>
      </c>
      <c r="J16" s="291" t="s">
        <v>804</v>
      </c>
      <c r="K16" s="153" t="s">
        <v>691</v>
      </c>
      <c r="L16" s="157"/>
      <c r="M16" s="157"/>
    </row>
    <row r="17" spans="1:14" x14ac:dyDescent="0.6">
      <c r="A17" s="153" t="s">
        <v>585</v>
      </c>
      <c r="B17" s="295" t="s">
        <v>1409</v>
      </c>
      <c r="C17" s="312"/>
      <c r="D17" s="295" t="s">
        <v>687</v>
      </c>
      <c r="E17" s="229"/>
      <c r="F17" s="157"/>
      <c r="G17" s="229"/>
      <c r="H17" s="157"/>
      <c r="I17" s="229" t="s">
        <v>732</v>
      </c>
      <c r="J17" s="288" t="s">
        <v>794</v>
      </c>
      <c r="K17" s="229"/>
      <c r="L17" s="157"/>
      <c r="M17" s="157"/>
    </row>
    <row r="18" spans="1:14" x14ac:dyDescent="0.6">
      <c r="A18" s="212"/>
      <c r="B18" s="208"/>
      <c r="C18" s="212"/>
      <c r="D18" s="208"/>
      <c r="E18" s="212"/>
      <c r="F18" s="208"/>
      <c r="G18" s="212"/>
      <c r="H18" s="208"/>
      <c r="I18" s="212"/>
      <c r="J18" s="287"/>
      <c r="K18" s="212"/>
      <c r="L18" s="157"/>
      <c r="M18" s="157"/>
    </row>
    <row r="19" spans="1:14" x14ac:dyDescent="0.6">
      <c r="L19" s="157"/>
      <c r="M19" s="157"/>
    </row>
    <row r="20" spans="1:14" x14ac:dyDescent="0.6">
      <c r="L20" s="157"/>
      <c r="M20" s="157"/>
    </row>
    <row r="22" spans="1:14" x14ac:dyDescent="0.6">
      <c r="A22" s="162"/>
      <c r="B22" s="162"/>
      <c r="C22" s="162"/>
      <c r="D22" s="147" t="s">
        <v>396</v>
      </c>
      <c r="E22" s="1889" t="s">
        <v>397</v>
      </c>
      <c r="F22" s="1890"/>
      <c r="G22" s="1890"/>
      <c r="H22" s="1891"/>
      <c r="I22" s="147" t="s">
        <v>399</v>
      </c>
      <c r="J22" s="147" t="s">
        <v>401</v>
      </c>
      <c r="K22" s="147" t="s">
        <v>695</v>
      </c>
    </row>
    <row r="23" spans="1:14" x14ac:dyDescent="0.6">
      <c r="A23" s="149" t="s">
        <v>394</v>
      </c>
      <c r="B23" s="149" t="s">
        <v>129</v>
      </c>
      <c r="C23" s="149" t="s">
        <v>395</v>
      </c>
      <c r="D23" s="149" t="s">
        <v>404</v>
      </c>
      <c r="E23" s="147">
        <v>2561</v>
      </c>
      <c r="F23" s="147">
        <v>2562</v>
      </c>
      <c r="G23" s="147">
        <v>2563</v>
      </c>
      <c r="H23" s="147">
        <v>2564</v>
      </c>
      <c r="I23" s="149" t="s">
        <v>400</v>
      </c>
      <c r="J23" s="149" t="s">
        <v>402</v>
      </c>
      <c r="K23" s="149" t="s">
        <v>482</v>
      </c>
    </row>
    <row r="24" spans="1:14" x14ac:dyDescent="0.6">
      <c r="A24" s="149"/>
      <c r="B24" s="149"/>
      <c r="C24" s="149"/>
      <c r="D24" s="149" t="s">
        <v>405</v>
      </c>
      <c r="E24" s="149" t="s">
        <v>398</v>
      </c>
      <c r="F24" s="149" t="s">
        <v>398</v>
      </c>
      <c r="G24" s="149" t="s">
        <v>398</v>
      </c>
      <c r="H24" s="149" t="s">
        <v>398</v>
      </c>
      <c r="I24" s="149"/>
      <c r="J24" s="149"/>
      <c r="K24" s="149" t="s">
        <v>483</v>
      </c>
      <c r="L24" s="157"/>
      <c r="M24" s="157"/>
      <c r="N24" s="157"/>
    </row>
    <row r="25" spans="1:14" x14ac:dyDescent="0.6">
      <c r="A25" s="315">
        <v>3</v>
      </c>
      <c r="B25" s="316" t="s">
        <v>1597</v>
      </c>
      <c r="C25" s="310" t="s">
        <v>589</v>
      </c>
      <c r="D25" s="309" t="s">
        <v>689</v>
      </c>
      <c r="E25" s="210">
        <v>5000000</v>
      </c>
      <c r="F25" s="294">
        <v>5000000</v>
      </c>
      <c r="G25" s="210">
        <v>5000000</v>
      </c>
      <c r="H25" s="294">
        <v>5000000</v>
      </c>
      <c r="I25" s="162" t="s">
        <v>783</v>
      </c>
      <c r="J25" s="205" t="s">
        <v>1600</v>
      </c>
      <c r="K25" s="162" t="s">
        <v>691</v>
      </c>
      <c r="L25" s="157"/>
      <c r="M25" s="157"/>
      <c r="N25" s="157"/>
    </row>
    <row r="26" spans="1:14" x14ac:dyDescent="0.6">
      <c r="A26" s="317" t="s">
        <v>585</v>
      </c>
      <c r="B26" s="318" t="s">
        <v>1598</v>
      </c>
      <c r="C26" s="313"/>
      <c r="D26" s="295" t="s">
        <v>690</v>
      </c>
      <c r="E26" s="229"/>
      <c r="F26" s="157"/>
      <c r="G26" s="229"/>
      <c r="H26" s="157"/>
      <c r="I26" s="229" t="s">
        <v>732</v>
      </c>
      <c r="J26" s="157" t="s">
        <v>1601</v>
      </c>
      <c r="K26" s="229"/>
      <c r="L26" s="157"/>
      <c r="M26" s="157"/>
      <c r="N26" s="157"/>
    </row>
    <row r="27" spans="1:14" x14ac:dyDescent="0.6">
      <c r="A27" s="319">
        <v>4</v>
      </c>
      <c r="B27" s="309" t="s">
        <v>1599</v>
      </c>
      <c r="C27" s="320" t="s">
        <v>592</v>
      </c>
      <c r="D27" s="311" t="s">
        <v>729</v>
      </c>
      <c r="E27" s="210">
        <v>400000</v>
      </c>
      <c r="F27" s="294">
        <v>400000</v>
      </c>
      <c r="G27" s="210">
        <v>400000</v>
      </c>
      <c r="H27" s="294">
        <v>400000</v>
      </c>
      <c r="I27" s="162" t="s">
        <v>783</v>
      </c>
      <c r="J27" s="309" t="s">
        <v>1602</v>
      </c>
      <c r="K27" s="162" t="s">
        <v>691</v>
      </c>
      <c r="L27" s="157"/>
      <c r="M27" s="157"/>
      <c r="N27" s="157"/>
    </row>
    <row r="28" spans="1:14" x14ac:dyDescent="0.6">
      <c r="A28" s="321" t="s">
        <v>585</v>
      </c>
      <c r="B28" s="295" t="s">
        <v>611</v>
      </c>
      <c r="C28" s="313" t="s">
        <v>594</v>
      </c>
      <c r="D28" s="322"/>
      <c r="E28" s="229"/>
      <c r="F28" s="157"/>
      <c r="G28" s="229"/>
      <c r="H28" s="157"/>
      <c r="I28" s="229" t="s">
        <v>732</v>
      </c>
      <c r="J28" s="157" t="s">
        <v>1603</v>
      </c>
      <c r="K28" s="229"/>
      <c r="L28" s="157"/>
      <c r="M28" s="157"/>
      <c r="N28" s="157"/>
    </row>
    <row r="29" spans="1:14" x14ac:dyDescent="0.6">
      <c r="A29" s="151">
        <v>5</v>
      </c>
      <c r="B29" s="309" t="s">
        <v>1604</v>
      </c>
      <c r="C29" s="310" t="s">
        <v>583</v>
      </c>
      <c r="D29" s="311" t="s">
        <v>806</v>
      </c>
      <c r="E29" s="210">
        <v>10500000</v>
      </c>
      <c r="F29" s="294">
        <v>10500000</v>
      </c>
      <c r="G29" s="210">
        <v>10500000</v>
      </c>
      <c r="H29" s="294">
        <v>10500000</v>
      </c>
      <c r="I29" s="210" t="s">
        <v>783</v>
      </c>
      <c r="J29" s="205" t="s">
        <v>804</v>
      </c>
      <c r="K29" s="162" t="s">
        <v>691</v>
      </c>
      <c r="L29" s="157"/>
      <c r="M29" s="157"/>
      <c r="N29" s="157"/>
    </row>
    <row r="30" spans="1:14" x14ac:dyDescent="0.6">
      <c r="A30" s="153" t="s">
        <v>585</v>
      </c>
      <c r="B30" s="295" t="s">
        <v>1606</v>
      </c>
      <c r="C30" s="312"/>
      <c r="D30" s="295" t="s">
        <v>584</v>
      </c>
      <c r="E30" s="313"/>
      <c r="F30" s="295"/>
      <c r="G30" s="313"/>
      <c r="H30" s="295"/>
      <c r="I30" s="229" t="s">
        <v>732</v>
      </c>
      <c r="J30" s="157" t="s">
        <v>794</v>
      </c>
      <c r="K30" s="229"/>
      <c r="L30" s="157"/>
      <c r="M30" s="157"/>
      <c r="N30" s="157"/>
    </row>
    <row r="31" spans="1:14" x14ac:dyDescent="0.6">
      <c r="A31" s="192"/>
      <c r="B31" s="302" t="s">
        <v>1605</v>
      </c>
      <c r="C31" s="303"/>
      <c r="D31" s="304"/>
      <c r="E31" s="305"/>
      <c r="F31" s="306"/>
      <c r="G31" s="307"/>
      <c r="H31" s="306"/>
      <c r="I31" s="212"/>
      <c r="J31" s="208"/>
      <c r="K31" s="212"/>
      <c r="L31" s="157"/>
      <c r="M31" s="157"/>
      <c r="N31" s="157"/>
    </row>
    <row r="32" spans="1:14" x14ac:dyDescent="0.6">
      <c r="A32" s="262">
        <v>6</v>
      </c>
      <c r="B32" s="309" t="s">
        <v>1657</v>
      </c>
      <c r="C32" s="310" t="s">
        <v>601</v>
      </c>
      <c r="D32" s="311" t="s">
        <v>729</v>
      </c>
      <c r="E32" s="210">
        <v>200000</v>
      </c>
      <c r="F32" s="294">
        <v>200000</v>
      </c>
      <c r="G32" s="210">
        <v>200000</v>
      </c>
      <c r="H32" s="294">
        <v>200000</v>
      </c>
      <c r="I32" s="162" t="s">
        <v>790</v>
      </c>
      <c r="J32" s="205" t="s">
        <v>813</v>
      </c>
      <c r="K32" s="162" t="s">
        <v>691</v>
      </c>
      <c r="L32" s="157"/>
      <c r="M32" s="157"/>
      <c r="N32" s="157"/>
    </row>
    <row r="33" spans="1:14" ht="21.75" customHeight="1" x14ac:dyDescent="0.6">
      <c r="A33" s="323" t="s">
        <v>585</v>
      </c>
      <c r="B33" s="295" t="s">
        <v>1658</v>
      </c>
      <c r="C33" s="324" t="s">
        <v>603</v>
      </c>
      <c r="D33" s="322"/>
      <c r="E33" s="229"/>
      <c r="F33" s="157"/>
      <c r="G33" s="229"/>
      <c r="H33" s="157"/>
      <c r="I33" s="229" t="s">
        <v>732</v>
      </c>
      <c r="J33" s="157" t="s">
        <v>599</v>
      </c>
      <c r="K33" s="229"/>
      <c r="L33" s="157"/>
      <c r="M33" s="157"/>
      <c r="N33" s="157"/>
    </row>
    <row r="34" spans="1:14" x14ac:dyDescent="0.6">
      <c r="A34" s="212"/>
      <c r="B34" s="208" t="s">
        <v>1659</v>
      </c>
      <c r="C34" s="212"/>
      <c r="D34" s="208"/>
      <c r="E34" s="212"/>
      <c r="F34" s="208"/>
      <c r="G34" s="212"/>
      <c r="H34" s="208"/>
      <c r="I34" s="212"/>
      <c r="J34" s="208"/>
      <c r="K34" s="212"/>
      <c r="L34" s="157"/>
      <c r="M34" s="157"/>
      <c r="N34" s="157"/>
    </row>
    <row r="35" spans="1:14" x14ac:dyDescent="0.6">
      <c r="A35" s="319">
        <v>7</v>
      </c>
      <c r="B35" s="320" t="s">
        <v>600</v>
      </c>
      <c r="C35" s="310" t="s">
        <v>601</v>
      </c>
      <c r="D35" s="310" t="s">
        <v>602</v>
      </c>
      <c r="E35" s="210">
        <v>550000</v>
      </c>
      <c r="F35" s="210">
        <v>550000</v>
      </c>
      <c r="G35" s="210">
        <v>550000</v>
      </c>
      <c r="H35" s="210">
        <v>550000</v>
      </c>
      <c r="I35" s="162" t="s">
        <v>790</v>
      </c>
      <c r="J35" s="162" t="s">
        <v>814</v>
      </c>
      <c r="K35" s="162" t="s">
        <v>691</v>
      </c>
      <c r="L35" s="157"/>
      <c r="M35" s="157"/>
      <c r="N35" s="157"/>
    </row>
    <row r="36" spans="1:14" ht="20.25" customHeight="1" x14ac:dyDescent="0.6">
      <c r="A36" s="321" t="s">
        <v>585</v>
      </c>
      <c r="B36" s="313"/>
      <c r="C36" s="324" t="s">
        <v>603</v>
      </c>
      <c r="D36" s="324" t="s">
        <v>604</v>
      </c>
      <c r="E36" s="229"/>
      <c r="F36" s="229"/>
      <c r="G36" s="229"/>
      <c r="H36" s="229"/>
      <c r="I36" s="229" t="s">
        <v>732</v>
      </c>
      <c r="J36" s="229" t="s">
        <v>603</v>
      </c>
      <c r="K36" s="229"/>
    </row>
    <row r="37" spans="1:14" x14ac:dyDescent="0.6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</row>
    <row r="38" spans="1:14" x14ac:dyDescent="0.6">
      <c r="A38" s="319">
        <v>8</v>
      </c>
      <c r="B38" s="320" t="s">
        <v>605</v>
      </c>
      <c r="C38" s="325" t="s">
        <v>601</v>
      </c>
      <c r="D38" s="310" t="s">
        <v>602</v>
      </c>
      <c r="E38" s="290">
        <v>550000</v>
      </c>
      <c r="F38" s="210">
        <v>550000</v>
      </c>
      <c r="G38" s="294">
        <v>550000</v>
      </c>
      <c r="H38" s="210">
        <v>550000</v>
      </c>
      <c r="I38" s="205" t="s">
        <v>790</v>
      </c>
      <c r="J38" s="162" t="s">
        <v>814</v>
      </c>
      <c r="K38" s="162" t="s">
        <v>691</v>
      </c>
    </row>
    <row r="39" spans="1:14" x14ac:dyDescent="0.6">
      <c r="A39" s="321" t="s">
        <v>585</v>
      </c>
      <c r="B39" s="313"/>
      <c r="C39" s="326" t="s">
        <v>603</v>
      </c>
      <c r="D39" s="324" t="s">
        <v>604</v>
      </c>
      <c r="E39" s="154"/>
      <c r="F39" s="229"/>
      <c r="G39" s="157"/>
      <c r="H39" s="229"/>
      <c r="I39" s="157" t="s">
        <v>732</v>
      </c>
      <c r="J39" s="229" t="s">
        <v>603</v>
      </c>
      <c r="K39" s="229"/>
    </row>
    <row r="40" spans="1:14" x14ac:dyDescent="0.6">
      <c r="A40" s="212"/>
      <c r="B40" s="212"/>
      <c r="C40" s="228"/>
      <c r="D40" s="212"/>
      <c r="E40" s="228"/>
      <c r="F40" s="212"/>
      <c r="G40" s="208"/>
      <c r="H40" s="212"/>
      <c r="I40" s="208"/>
      <c r="J40" s="212"/>
      <c r="K40" s="212"/>
    </row>
    <row r="42" spans="1:14" x14ac:dyDescent="0.6">
      <c r="A42" s="162"/>
      <c r="B42" s="162"/>
      <c r="C42" s="162"/>
      <c r="D42" s="147" t="s">
        <v>396</v>
      </c>
      <c r="E42" s="1889" t="s">
        <v>397</v>
      </c>
      <c r="F42" s="1890"/>
      <c r="G42" s="1890"/>
      <c r="H42" s="1891"/>
      <c r="I42" s="147" t="s">
        <v>399</v>
      </c>
      <c r="J42" s="147" t="s">
        <v>401</v>
      </c>
      <c r="K42" s="147" t="s">
        <v>695</v>
      </c>
    </row>
    <row r="43" spans="1:14" x14ac:dyDescent="0.6">
      <c r="A43" s="149" t="s">
        <v>394</v>
      </c>
      <c r="B43" s="149" t="s">
        <v>129</v>
      </c>
      <c r="C43" s="149" t="s">
        <v>395</v>
      </c>
      <c r="D43" s="149" t="s">
        <v>404</v>
      </c>
      <c r="E43" s="147">
        <v>2561</v>
      </c>
      <c r="F43" s="147">
        <v>2562</v>
      </c>
      <c r="G43" s="147">
        <v>2563</v>
      </c>
      <c r="H43" s="147">
        <v>2564</v>
      </c>
      <c r="I43" s="149" t="s">
        <v>400</v>
      </c>
      <c r="J43" s="149" t="s">
        <v>402</v>
      </c>
      <c r="K43" s="149" t="s">
        <v>482</v>
      </c>
    </row>
    <row r="44" spans="1:14" x14ac:dyDescent="0.6">
      <c r="A44" s="149"/>
      <c r="B44" s="149"/>
      <c r="C44" s="149"/>
      <c r="D44" s="149" t="s">
        <v>405</v>
      </c>
      <c r="E44" s="149" t="s">
        <v>398</v>
      </c>
      <c r="F44" s="149" t="s">
        <v>398</v>
      </c>
      <c r="G44" s="149" t="s">
        <v>398</v>
      </c>
      <c r="H44" s="149" t="s">
        <v>398</v>
      </c>
      <c r="I44" s="149"/>
      <c r="J44" s="149"/>
      <c r="K44" s="149" t="s">
        <v>483</v>
      </c>
    </row>
    <row r="45" spans="1:14" x14ac:dyDescent="0.6">
      <c r="A45" s="319">
        <v>9</v>
      </c>
      <c r="B45" s="309" t="s">
        <v>1612</v>
      </c>
      <c r="C45" s="310" t="s">
        <v>589</v>
      </c>
      <c r="D45" s="327" t="s">
        <v>593</v>
      </c>
      <c r="E45" s="210">
        <v>5000000</v>
      </c>
      <c r="F45" s="294">
        <v>5000000</v>
      </c>
      <c r="G45" s="210">
        <v>5000000</v>
      </c>
      <c r="H45" s="294">
        <v>5000000</v>
      </c>
      <c r="I45" s="162" t="s">
        <v>790</v>
      </c>
      <c r="J45" s="205" t="s">
        <v>814</v>
      </c>
      <c r="K45" s="162" t="s">
        <v>691</v>
      </c>
    </row>
    <row r="46" spans="1:14" x14ac:dyDescent="0.6">
      <c r="A46" s="321" t="s">
        <v>585</v>
      </c>
      <c r="B46" s="295" t="s">
        <v>1613</v>
      </c>
      <c r="C46" s="324" t="s">
        <v>588</v>
      </c>
      <c r="D46" s="322"/>
      <c r="E46" s="229"/>
      <c r="F46" s="157"/>
      <c r="G46" s="229"/>
      <c r="H46" s="157"/>
      <c r="I46" s="229" t="s">
        <v>732</v>
      </c>
      <c r="J46" s="157" t="s">
        <v>603</v>
      </c>
      <c r="K46" s="229"/>
    </row>
    <row r="47" spans="1:14" x14ac:dyDescent="0.6">
      <c r="A47" s="212"/>
      <c r="B47" s="208" t="s">
        <v>1614</v>
      </c>
      <c r="C47" s="212"/>
      <c r="D47" s="208"/>
      <c r="E47" s="212"/>
      <c r="F47" s="208"/>
      <c r="G47" s="212"/>
      <c r="H47" s="208"/>
      <c r="I47" s="212"/>
      <c r="J47" s="208"/>
      <c r="K47" s="212"/>
    </row>
    <row r="48" spans="1:14" x14ac:dyDescent="0.6">
      <c r="A48" s="319">
        <v>10</v>
      </c>
      <c r="B48" s="309" t="s">
        <v>1588</v>
      </c>
      <c r="C48" s="310" t="s">
        <v>589</v>
      </c>
      <c r="D48" s="311" t="s">
        <v>1609</v>
      </c>
      <c r="E48" s="210">
        <v>5000000</v>
      </c>
      <c r="F48" s="294">
        <v>5000000</v>
      </c>
      <c r="G48" s="210">
        <v>5000000</v>
      </c>
      <c r="H48" s="294">
        <v>5000000</v>
      </c>
      <c r="I48" s="162" t="s">
        <v>790</v>
      </c>
      <c r="J48" s="205" t="s">
        <v>814</v>
      </c>
      <c r="K48" s="151" t="s">
        <v>691</v>
      </c>
    </row>
    <row r="49" spans="1:11" x14ac:dyDescent="0.6">
      <c r="A49" s="321" t="s">
        <v>585</v>
      </c>
      <c r="B49" s="295" t="s">
        <v>1607</v>
      </c>
      <c r="C49" s="324" t="s">
        <v>588</v>
      </c>
      <c r="D49" s="322" t="s">
        <v>1610</v>
      </c>
      <c r="E49" s="229"/>
      <c r="F49" s="157"/>
      <c r="G49" s="229"/>
      <c r="H49" s="157"/>
      <c r="I49" s="229" t="s">
        <v>732</v>
      </c>
      <c r="J49" s="157" t="s">
        <v>603</v>
      </c>
      <c r="K49" s="153"/>
    </row>
    <row r="50" spans="1:11" x14ac:dyDescent="0.6">
      <c r="A50" s="212"/>
      <c r="B50" s="208" t="s">
        <v>1608</v>
      </c>
      <c r="C50" s="212"/>
      <c r="D50" s="208" t="s">
        <v>1611</v>
      </c>
      <c r="E50" s="212"/>
      <c r="F50" s="208"/>
      <c r="G50" s="212"/>
      <c r="H50" s="208"/>
      <c r="I50" s="212"/>
      <c r="J50" s="208"/>
      <c r="K50" s="212"/>
    </row>
    <row r="51" spans="1:11" ht="21" customHeight="1" x14ac:dyDescent="0.6">
      <c r="A51" s="319">
        <v>11</v>
      </c>
      <c r="B51" s="309" t="s">
        <v>1589</v>
      </c>
      <c r="C51" s="310" t="s">
        <v>1596</v>
      </c>
      <c r="D51" s="311" t="s">
        <v>586</v>
      </c>
      <c r="E51" s="210">
        <v>2000000</v>
      </c>
      <c r="F51" s="294">
        <v>2000000</v>
      </c>
      <c r="G51" s="210">
        <v>2000000</v>
      </c>
      <c r="H51" s="294">
        <v>2000000</v>
      </c>
      <c r="I51" s="162" t="s">
        <v>790</v>
      </c>
      <c r="J51" s="205" t="s">
        <v>814</v>
      </c>
      <c r="K51" s="151" t="s">
        <v>691</v>
      </c>
    </row>
    <row r="52" spans="1:11" x14ac:dyDescent="0.6">
      <c r="A52" s="321" t="s">
        <v>585</v>
      </c>
      <c r="B52" s="295" t="s">
        <v>1590</v>
      </c>
      <c r="C52" s="324" t="s">
        <v>614</v>
      </c>
      <c r="D52" s="322" t="s">
        <v>607</v>
      </c>
      <c r="E52" s="229"/>
      <c r="F52" s="157"/>
      <c r="G52" s="229"/>
      <c r="H52" s="157"/>
      <c r="I52" s="229" t="s">
        <v>732</v>
      </c>
      <c r="J52" s="157" t="s">
        <v>603</v>
      </c>
      <c r="K52" s="153"/>
    </row>
    <row r="53" spans="1:11" x14ac:dyDescent="0.6">
      <c r="A53" s="321"/>
      <c r="B53" s="295" t="s">
        <v>1591</v>
      </c>
      <c r="C53" s="324"/>
      <c r="D53" s="322"/>
      <c r="E53" s="229"/>
      <c r="F53" s="157"/>
      <c r="G53" s="229"/>
      <c r="H53" s="157"/>
      <c r="I53" s="229"/>
      <c r="J53" s="157"/>
      <c r="K53" s="153"/>
    </row>
    <row r="54" spans="1:11" x14ac:dyDescent="0.6">
      <c r="A54" s="319">
        <v>12</v>
      </c>
      <c r="B54" s="309" t="s">
        <v>612</v>
      </c>
      <c r="C54" s="320" t="s">
        <v>601</v>
      </c>
      <c r="D54" s="311" t="s">
        <v>606</v>
      </c>
      <c r="E54" s="210">
        <v>500000</v>
      </c>
      <c r="F54" s="294">
        <v>500000</v>
      </c>
      <c r="G54" s="210">
        <v>500000</v>
      </c>
      <c r="H54" s="294">
        <v>500000</v>
      </c>
      <c r="I54" s="162" t="s">
        <v>790</v>
      </c>
      <c r="J54" s="205" t="s">
        <v>813</v>
      </c>
      <c r="K54" s="151" t="s">
        <v>691</v>
      </c>
    </row>
    <row r="55" spans="1:11" x14ac:dyDescent="0.6">
      <c r="A55" s="328" t="s">
        <v>585</v>
      </c>
      <c r="B55" s="329"/>
      <c r="C55" s="330" t="s">
        <v>815</v>
      </c>
      <c r="D55" s="331"/>
      <c r="E55" s="212"/>
      <c r="F55" s="208"/>
      <c r="G55" s="212"/>
      <c r="H55" s="208"/>
      <c r="I55" s="212" t="s">
        <v>732</v>
      </c>
      <c r="J55" s="208" t="s">
        <v>599</v>
      </c>
      <c r="K55" s="192"/>
    </row>
    <row r="56" spans="1:11" x14ac:dyDescent="0.6">
      <c r="A56" s="319">
        <v>13</v>
      </c>
      <c r="B56" s="309" t="s">
        <v>1594</v>
      </c>
      <c r="C56" s="310" t="s">
        <v>613</v>
      </c>
      <c r="D56" s="311" t="s">
        <v>688</v>
      </c>
      <c r="E56" s="210">
        <v>3000000</v>
      </c>
      <c r="F56" s="294">
        <v>3000000</v>
      </c>
      <c r="G56" s="210">
        <v>3000000</v>
      </c>
      <c r="H56" s="294">
        <v>3000000</v>
      </c>
      <c r="I56" s="162" t="s">
        <v>790</v>
      </c>
      <c r="J56" s="205" t="s">
        <v>813</v>
      </c>
      <c r="K56" s="151" t="s">
        <v>691</v>
      </c>
    </row>
    <row r="57" spans="1:11" x14ac:dyDescent="0.6">
      <c r="A57" s="328" t="s">
        <v>585</v>
      </c>
      <c r="B57" s="304" t="s">
        <v>1595</v>
      </c>
      <c r="C57" s="332" t="s">
        <v>614</v>
      </c>
      <c r="D57" s="331" t="s">
        <v>692</v>
      </c>
      <c r="E57" s="212"/>
      <c r="F57" s="208"/>
      <c r="G57" s="212"/>
      <c r="H57" s="208"/>
      <c r="I57" s="212" t="s">
        <v>732</v>
      </c>
      <c r="J57" s="208" t="s">
        <v>599</v>
      </c>
      <c r="K57" s="192"/>
    </row>
    <row r="58" spans="1:11" x14ac:dyDescent="0.6">
      <c r="A58" s="319">
        <v>14</v>
      </c>
      <c r="B58" s="309" t="s">
        <v>608</v>
      </c>
      <c r="C58" s="310" t="s">
        <v>589</v>
      </c>
      <c r="D58" s="311" t="s">
        <v>587</v>
      </c>
      <c r="E58" s="210">
        <v>10000000</v>
      </c>
      <c r="F58" s="294">
        <v>10000000</v>
      </c>
      <c r="G58" s="210">
        <v>10000000</v>
      </c>
      <c r="H58" s="294">
        <v>10000000</v>
      </c>
      <c r="I58" s="162" t="s">
        <v>790</v>
      </c>
      <c r="J58" s="205" t="s">
        <v>813</v>
      </c>
      <c r="K58" s="151" t="s">
        <v>691</v>
      </c>
    </row>
    <row r="59" spans="1:11" x14ac:dyDescent="0.6">
      <c r="A59" s="328" t="s">
        <v>585</v>
      </c>
      <c r="B59" s="304" t="s">
        <v>615</v>
      </c>
      <c r="C59" s="332" t="s">
        <v>588</v>
      </c>
      <c r="D59" s="331" t="s">
        <v>616</v>
      </c>
      <c r="E59" s="212"/>
      <c r="F59" s="208"/>
      <c r="G59" s="212"/>
      <c r="H59" s="208"/>
      <c r="I59" s="212" t="s">
        <v>732</v>
      </c>
      <c r="J59" s="208" t="s">
        <v>599</v>
      </c>
      <c r="K59" s="192"/>
    </row>
    <row r="60" spans="1:11" ht="18.75" customHeight="1" x14ac:dyDescent="0.6">
      <c r="A60" s="319">
        <v>15</v>
      </c>
      <c r="B60" s="309" t="s">
        <v>1592</v>
      </c>
      <c r="C60" s="310" t="s">
        <v>601</v>
      </c>
      <c r="D60" s="311" t="s">
        <v>602</v>
      </c>
      <c r="E60" s="210">
        <v>5000000</v>
      </c>
      <c r="F60" s="294">
        <v>5000000</v>
      </c>
      <c r="G60" s="210">
        <v>5000000</v>
      </c>
      <c r="H60" s="294">
        <v>5000000</v>
      </c>
      <c r="I60" s="162" t="s">
        <v>790</v>
      </c>
      <c r="J60" s="205" t="s">
        <v>813</v>
      </c>
      <c r="K60" s="151" t="s">
        <v>691</v>
      </c>
    </row>
    <row r="61" spans="1:11" ht="18.75" customHeight="1" x14ac:dyDescent="0.6">
      <c r="A61" s="328" t="s">
        <v>585</v>
      </c>
      <c r="B61" s="304" t="s">
        <v>1593</v>
      </c>
      <c r="C61" s="332" t="s">
        <v>603</v>
      </c>
      <c r="D61" s="331" t="s">
        <v>604</v>
      </c>
      <c r="E61" s="212"/>
      <c r="F61" s="208"/>
      <c r="G61" s="212"/>
      <c r="H61" s="208"/>
      <c r="I61" s="212" t="s">
        <v>732</v>
      </c>
      <c r="J61" s="208" t="s">
        <v>599</v>
      </c>
      <c r="K61" s="192"/>
    </row>
    <row r="64" spans="1:11" x14ac:dyDescent="0.6">
      <c r="A64" s="162"/>
      <c r="B64" s="162"/>
      <c r="C64" s="162"/>
      <c r="D64" s="147" t="s">
        <v>396</v>
      </c>
      <c r="E64" s="1889" t="s">
        <v>397</v>
      </c>
      <c r="F64" s="1890"/>
      <c r="G64" s="1890"/>
      <c r="H64" s="1891"/>
      <c r="I64" s="147" t="s">
        <v>399</v>
      </c>
      <c r="J64" s="147" t="s">
        <v>401</v>
      </c>
      <c r="K64" s="147" t="s">
        <v>695</v>
      </c>
    </row>
    <row r="65" spans="1:14" ht="24" customHeight="1" x14ac:dyDescent="0.6">
      <c r="A65" s="149" t="s">
        <v>394</v>
      </c>
      <c r="B65" s="149" t="s">
        <v>129</v>
      </c>
      <c r="C65" s="149" t="s">
        <v>395</v>
      </c>
      <c r="D65" s="149" t="s">
        <v>404</v>
      </c>
      <c r="E65" s="147">
        <v>2561</v>
      </c>
      <c r="F65" s="147">
        <v>2562</v>
      </c>
      <c r="G65" s="147">
        <v>2563</v>
      </c>
      <c r="H65" s="147">
        <v>2564</v>
      </c>
      <c r="I65" s="149" t="s">
        <v>400</v>
      </c>
      <c r="J65" s="149" t="s">
        <v>402</v>
      </c>
      <c r="K65" s="149" t="s">
        <v>482</v>
      </c>
      <c r="L65" s="157"/>
      <c r="M65" s="157"/>
      <c r="N65" s="157"/>
    </row>
    <row r="66" spans="1:14" ht="24" customHeight="1" x14ac:dyDescent="0.6">
      <c r="A66" s="149"/>
      <c r="B66" s="149"/>
      <c r="C66" s="149"/>
      <c r="D66" s="149" t="s">
        <v>405</v>
      </c>
      <c r="E66" s="149" t="s">
        <v>398</v>
      </c>
      <c r="F66" s="149" t="s">
        <v>398</v>
      </c>
      <c r="G66" s="149" t="s">
        <v>398</v>
      </c>
      <c r="H66" s="149" t="s">
        <v>398</v>
      </c>
      <c r="I66" s="149"/>
      <c r="J66" s="149"/>
      <c r="K66" s="149" t="s">
        <v>483</v>
      </c>
      <c r="L66" s="157"/>
      <c r="M66" s="157"/>
      <c r="N66" s="157"/>
    </row>
    <row r="67" spans="1:14" ht="24" customHeight="1" x14ac:dyDescent="0.6">
      <c r="A67" s="319">
        <v>16</v>
      </c>
      <c r="B67" s="309" t="s">
        <v>612</v>
      </c>
      <c r="C67" s="320" t="s">
        <v>601</v>
      </c>
      <c r="D67" s="311" t="s">
        <v>606</v>
      </c>
      <c r="E67" s="210">
        <v>500000</v>
      </c>
      <c r="F67" s="294">
        <v>500000</v>
      </c>
      <c r="G67" s="210">
        <v>500000</v>
      </c>
      <c r="H67" s="294">
        <v>500000</v>
      </c>
      <c r="I67" s="162" t="s">
        <v>790</v>
      </c>
      <c r="J67" s="205" t="s">
        <v>813</v>
      </c>
      <c r="K67" s="151" t="s">
        <v>691</v>
      </c>
      <c r="L67" s="157"/>
      <c r="M67" s="157"/>
      <c r="N67" s="157"/>
    </row>
    <row r="68" spans="1:14" ht="24" customHeight="1" x14ac:dyDescent="0.6">
      <c r="A68" s="321" t="s">
        <v>585</v>
      </c>
      <c r="B68" s="333"/>
      <c r="C68" s="313" t="s">
        <v>815</v>
      </c>
      <c r="D68" s="322"/>
      <c r="E68" s="229"/>
      <c r="F68" s="157"/>
      <c r="G68" s="229"/>
      <c r="H68" s="157"/>
      <c r="I68" s="229" t="s">
        <v>732</v>
      </c>
      <c r="J68" s="157" t="s">
        <v>599</v>
      </c>
      <c r="K68" s="153"/>
      <c r="L68" s="157"/>
      <c r="M68" s="157"/>
      <c r="N68" s="157"/>
    </row>
    <row r="69" spans="1:14" ht="24" customHeight="1" x14ac:dyDescent="0.6">
      <c r="A69" s="192"/>
      <c r="B69" s="208"/>
      <c r="C69" s="212"/>
      <c r="D69" s="208"/>
      <c r="E69" s="212"/>
      <c r="F69" s="208"/>
      <c r="G69" s="212"/>
      <c r="H69" s="208"/>
      <c r="I69" s="212"/>
      <c r="J69" s="208"/>
      <c r="K69" s="212"/>
      <c r="L69" s="157"/>
      <c r="M69" s="157"/>
      <c r="N69" s="157"/>
    </row>
    <row r="70" spans="1:14" ht="24" customHeight="1" x14ac:dyDescent="0.6">
      <c r="A70" s="319">
        <v>17</v>
      </c>
      <c r="B70" s="309" t="s">
        <v>1594</v>
      </c>
      <c r="C70" s="310" t="s">
        <v>1654</v>
      </c>
      <c r="D70" s="311" t="s">
        <v>688</v>
      </c>
      <c r="E70" s="210">
        <v>3000000</v>
      </c>
      <c r="F70" s="294">
        <v>3000000</v>
      </c>
      <c r="G70" s="210">
        <v>3000000</v>
      </c>
      <c r="H70" s="294">
        <v>3000000</v>
      </c>
      <c r="I70" s="162" t="s">
        <v>790</v>
      </c>
      <c r="J70" s="205" t="s">
        <v>813</v>
      </c>
      <c r="K70" s="151" t="s">
        <v>691</v>
      </c>
      <c r="L70" s="157"/>
      <c r="M70" s="157"/>
      <c r="N70" s="157"/>
    </row>
    <row r="71" spans="1:14" ht="24" customHeight="1" x14ac:dyDescent="0.6">
      <c r="A71" s="321" t="s">
        <v>585</v>
      </c>
      <c r="B71" s="295" t="s">
        <v>1595</v>
      </c>
      <c r="C71" s="324" t="s">
        <v>1655</v>
      </c>
      <c r="D71" s="322" t="s">
        <v>692</v>
      </c>
      <c r="E71" s="229"/>
      <c r="F71" s="157"/>
      <c r="G71" s="229"/>
      <c r="H71" s="157"/>
      <c r="I71" s="229" t="s">
        <v>732</v>
      </c>
      <c r="J71" s="157" t="s">
        <v>599</v>
      </c>
      <c r="K71" s="153"/>
      <c r="L71" s="157"/>
      <c r="M71" s="157"/>
      <c r="N71" s="157"/>
    </row>
    <row r="72" spans="1:14" ht="24" customHeight="1" x14ac:dyDescent="0.6">
      <c r="A72" s="192"/>
      <c r="B72" s="208"/>
      <c r="C72" s="212" t="s">
        <v>1656</v>
      </c>
      <c r="D72" s="208"/>
      <c r="E72" s="212"/>
      <c r="F72" s="208"/>
      <c r="G72" s="212"/>
      <c r="H72" s="208"/>
      <c r="I72" s="212"/>
      <c r="J72" s="208"/>
      <c r="K72" s="212"/>
      <c r="L72" s="157"/>
      <c r="M72" s="157"/>
      <c r="N72" s="157"/>
    </row>
    <row r="73" spans="1:14" ht="24" customHeight="1" x14ac:dyDescent="0.6">
      <c r="A73" s="319">
        <v>18</v>
      </c>
      <c r="B73" s="309" t="s">
        <v>608</v>
      </c>
      <c r="C73" s="310" t="s">
        <v>811</v>
      </c>
      <c r="D73" s="311" t="s">
        <v>587</v>
      </c>
      <c r="E73" s="210">
        <v>10000000</v>
      </c>
      <c r="F73" s="294">
        <v>10000000</v>
      </c>
      <c r="G73" s="210">
        <v>10000000</v>
      </c>
      <c r="H73" s="294">
        <v>10000000</v>
      </c>
      <c r="I73" s="162" t="s">
        <v>790</v>
      </c>
      <c r="J73" s="205" t="s">
        <v>813</v>
      </c>
      <c r="K73" s="151" t="s">
        <v>691</v>
      </c>
      <c r="L73" s="157"/>
      <c r="M73" s="157"/>
      <c r="N73" s="157"/>
    </row>
    <row r="74" spans="1:14" ht="24" customHeight="1" x14ac:dyDescent="0.6">
      <c r="A74" s="321" t="s">
        <v>585</v>
      </c>
      <c r="B74" s="295" t="s">
        <v>615</v>
      </c>
      <c r="C74" s="324" t="s">
        <v>812</v>
      </c>
      <c r="D74" s="322" t="s">
        <v>616</v>
      </c>
      <c r="E74" s="229"/>
      <c r="F74" s="157"/>
      <c r="G74" s="229"/>
      <c r="H74" s="157"/>
      <c r="I74" s="229" t="s">
        <v>732</v>
      </c>
      <c r="J74" s="157" t="s">
        <v>599</v>
      </c>
      <c r="K74" s="153"/>
      <c r="L74" s="157"/>
      <c r="M74" s="157"/>
      <c r="N74" s="157"/>
    </row>
    <row r="75" spans="1:14" ht="24" customHeight="1" x14ac:dyDescent="0.6">
      <c r="A75" s="192"/>
      <c r="B75" s="208"/>
      <c r="C75" s="212"/>
      <c r="D75" s="208"/>
      <c r="E75" s="212"/>
      <c r="F75" s="208"/>
      <c r="G75" s="212"/>
      <c r="H75" s="208"/>
      <c r="I75" s="212"/>
      <c r="J75" s="208"/>
      <c r="K75" s="212"/>
      <c r="L75" s="157"/>
      <c r="M75" s="157"/>
      <c r="N75" s="157"/>
    </row>
    <row r="76" spans="1:14" ht="24" customHeight="1" x14ac:dyDescent="0.6">
      <c r="A76" s="321">
        <v>19</v>
      </c>
      <c r="B76" s="295" t="s">
        <v>1592</v>
      </c>
      <c r="C76" s="324" t="s">
        <v>601</v>
      </c>
      <c r="D76" s="322" t="s">
        <v>602</v>
      </c>
      <c r="E76" s="230">
        <v>5000000</v>
      </c>
      <c r="F76" s="280">
        <v>5000000</v>
      </c>
      <c r="G76" s="230">
        <v>5000000</v>
      </c>
      <c r="H76" s="280">
        <v>5000000</v>
      </c>
      <c r="I76" s="229" t="s">
        <v>790</v>
      </c>
      <c r="J76" s="157" t="s">
        <v>813</v>
      </c>
      <c r="K76" s="153" t="s">
        <v>691</v>
      </c>
      <c r="L76" s="157"/>
      <c r="M76" s="157"/>
      <c r="N76" s="157"/>
    </row>
    <row r="77" spans="1:14" x14ac:dyDescent="0.6">
      <c r="A77" s="321" t="s">
        <v>585</v>
      </c>
      <c r="B77" s="295" t="s">
        <v>1593</v>
      </c>
      <c r="C77" s="324" t="s">
        <v>603</v>
      </c>
      <c r="D77" s="322" t="s">
        <v>604</v>
      </c>
      <c r="E77" s="229"/>
      <c r="F77" s="157"/>
      <c r="G77" s="229"/>
      <c r="H77" s="157"/>
      <c r="I77" s="229" t="s">
        <v>732</v>
      </c>
      <c r="J77" s="157" t="s">
        <v>599</v>
      </c>
      <c r="K77" s="153"/>
      <c r="L77" s="157"/>
      <c r="M77" s="157"/>
      <c r="N77" s="157"/>
    </row>
    <row r="78" spans="1:14" x14ac:dyDescent="0.6">
      <c r="A78" s="334">
        <v>20</v>
      </c>
      <c r="B78" s="309" t="s">
        <v>597</v>
      </c>
      <c r="C78" s="310" t="s">
        <v>590</v>
      </c>
      <c r="D78" s="325" t="s">
        <v>596</v>
      </c>
      <c r="E78" s="210">
        <v>15700000</v>
      </c>
      <c r="F78" s="210">
        <v>15700000</v>
      </c>
      <c r="G78" s="210">
        <v>15700000</v>
      </c>
      <c r="H78" s="210">
        <v>15700000</v>
      </c>
      <c r="I78" s="162" t="s">
        <v>790</v>
      </c>
      <c r="J78" s="205" t="s">
        <v>813</v>
      </c>
      <c r="K78" s="151" t="s">
        <v>691</v>
      </c>
      <c r="L78" s="157"/>
      <c r="M78" s="157"/>
      <c r="N78" s="157"/>
    </row>
    <row r="79" spans="1:14" x14ac:dyDescent="0.6">
      <c r="A79" s="335"/>
      <c r="B79" s="304" t="s">
        <v>598</v>
      </c>
      <c r="C79" s="332" t="s">
        <v>591</v>
      </c>
      <c r="D79" s="336" t="s">
        <v>595</v>
      </c>
      <c r="E79" s="229"/>
      <c r="F79" s="229"/>
      <c r="G79" s="229"/>
      <c r="H79" s="229"/>
      <c r="I79" s="229" t="s">
        <v>732</v>
      </c>
      <c r="J79" s="157" t="s">
        <v>599</v>
      </c>
      <c r="K79" s="212"/>
    </row>
    <row r="80" spans="1:14" x14ac:dyDescent="0.6">
      <c r="A80" s="337">
        <v>21</v>
      </c>
      <c r="B80" s="295" t="s">
        <v>608</v>
      </c>
      <c r="C80" s="310" t="s">
        <v>589</v>
      </c>
      <c r="D80" s="325" t="s">
        <v>587</v>
      </c>
      <c r="E80" s="325">
        <v>20000000</v>
      </c>
      <c r="F80" s="325">
        <v>20000000</v>
      </c>
      <c r="G80" s="325">
        <v>20000000</v>
      </c>
      <c r="H80" s="325">
        <v>20000000</v>
      </c>
      <c r="I80" s="162" t="s">
        <v>790</v>
      </c>
      <c r="J80" s="162" t="s">
        <v>813</v>
      </c>
      <c r="K80" s="151" t="s">
        <v>691</v>
      </c>
    </row>
    <row r="81" spans="1:11" x14ac:dyDescent="0.6">
      <c r="A81" s="335"/>
      <c r="B81" s="295" t="s">
        <v>609</v>
      </c>
      <c r="C81" s="332" t="s">
        <v>588</v>
      </c>
      <c r="D81" s="336" t="s">
        <v>610</v>
      </c>
      <c r="E81" s="336"/>
      <c r="F81" s="336"/>
      <c r="G81" s="336"/>
      <c r="H81" s="336"/>
      <c r="I81" s="212" t="s">
        <v>732</v>
      </c>
      <c r="J81" s="212" t="s">
        <v>599</v>
      </c>
      <c r="K81" s="192"/>
    </row>
    <row r="82" spans="1:11" x14ac:dyDescent="0.6">
      <c r="A82" s="298" t="s">
        <v>26</v>
      </c>
      <c r="B82" s="231" t="s">
        <v>1660</v>
      </c>
      <c r="C82" s="231" t="s">
        <v>164</v>
      </c>
      <c r="D82" s="231" t="s">
        <v>164</v>
      </c>
      <c r="E82" s="277">
        <f>SUM(E80:E81,E78,E76,E73,E70,E67,E60,E58,E56,E54,E51,E48,E45,E38,E35,E32,E29,E27,E25,E16,E13)</f>
        <v>113900000</v>
      </c>
      <c r="F82" s="277">
        <f>SUM(F80:F81,F78,F76,F73,F70,F67,F60,F58,F56,F54,F51,F48,F45,F38,F35,F32,F29,F27,F25,F16,F13)</f>
        <v>113900000</v>
      </c>
      <c r="G82" s="277">
        <f>SUM(G80:G81,G78,G76,G73,G70,G67,G60,G58,G56,G54,G51,G48,G45,G38,G35,G32,G29,G27,G25,G16,G13)</f>
        <v>113900000</v>
      </c>
      <c r="H82" s="277">
        <f>SUM(H80:H81,H78,H76,H73,H70,H67,H60,H58,H56,H54,H51,H48,H45,H38,H35,H32,H29,H27,H25,H16,H13)</f>
        <v>113900000</v>
      </c>
      <c r="I82" s="231" t="s">
        <v>164</v>
      </c>
      <c r="J82" s="231" t="s">
        <v>164</v>
      </c>
      <c r="K82" s="287"/>
    </row>
  </sheetData>
  <mergeCells count="9">
    <mergeCell ref="E64:H64"/>
    <mergeCell ref="J1:K1"/>
    <mergeCell ref="A2:K2"/>
    <mergeCell ref="A3:K3"/>
    <mergeCell ref="A5:K5"/>
    <mergeCell ref="E10:H10"/>
    <mergeCell ref="A4:K4"/>
    <mergeCell ref="E22:H22"/>
    <mergeCell ref="E42:H42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M20" sqref="M20"/>
    </sheetView>
  </sheetViews>
  <sheetFormatPr defaultColWidth="9" defaultRowHeight="23.4" x14ac:dyDescent="0.6"/>
  <cols>
    <col min="1" max="1" width="4.09765625" style="146" customWidth="1"/>
    <col min="2" max="2" width="25" style="146" customWidth="1"/>
    <col min="3" max="3" width="20.59765625" style="146" customWidth="1"/>
    <col min="4" max="4" width="12.8984375" style="146" customWidth="1"/>
    <col min="5" max="8" width="8.59765625" style="146" customWidth="1"/>
    <col min="9" max="9" width="12" style="146" customWidth="1"/>
    <col min="10" max="10" width="16.69921875" style="146" customWidth="1"/>
    <col min="11" max="11" width="9.5" style="146" customWidth="1"/>
    <col min="12" max="16384" width="9" style="146"/>
  </cols>
  <sheetData>
    <row r="1" spans="1:12" x14ac:dyDescent="0.6">
      <c r="A1" s="160"/>
      <c r="B1" s="300"/>
      <c r="C1" s="300"/>
      <c r="D1" s="300"/>
      <c r="E1" s="300"/>
      <c r="F1" s="300"/>
      <c r="G1" s="300"/>
      <c r="H1" s="300"/>
      <c r="I1" s="300"/>
      <c r="J1" s="1905" t="s">
        <v>1395</v>
      </c>
      <c r="K1" s="1905"/>
    </row>
    <row r="2" spans="1:12" x14ac:dyDescent="0.6">
      <c r="A2" s="1888" t="s">
        <v>390</v>
      </c>
      <c r="B2" s="1888"/>
      <c r="C2" s="1888"/>
      <c r="D2" s="1888"/>
      <c r="E2" s="1888"/>
      <c r="F2" s="1888"/>
      <c r="G2" s="1888"/>
      <c r="H2" s="1888"/>
      <c r="I2" s="1888"/>
      <c r="J2" s="1888"/>
      <c r="K2" s="1888"/>
    </row>
    <row r="3" spans="1:12" x14ac:dyDescent="0.6">
      <c r="A3" s="1888" t="s">
        <v>391</v>
      </c>
      <c r="B3" s="1888"/>
      <c r="C3" s="1888"/>
      <c r="D3" s="1888"/>
      <c r="E3" s="1888"/>
      <c r="F3" s="1888"/>
      <c r="G3" s="1888"/>
      <c r="H3" s="1888"/>
      <c r="I3" s="1888"/>
      <c r="J3" s="1888"/>
      <c r="K3" s="1888"/>
    </row>
    <row r="4" spans="1:12" x14ac:dyDescent="0.6">
      <c r="A4" s="1888" t="s">
        <v>1396</v>
      </c>
      <c r="B4" s="1888"/>
      <c r="C4" s="1888"/>
      <c r="D4" s="1888"/>
      <c r="E4" s="1888"/>
      <c r="F4" s="1888"/>
      <c r="G4" s="1888"/>
      <c r="H4" s="1888"/>
      <c r="I4" s="1888"/>
      <c r="J4" s="1888"/>
      <c r="K4" s="1888"/>
    </row>
    <row r="5" spans="1:12" x14ac:dyDescent="0.6">
      <c r="A5" s="1888" t="s">
        <v>392</v>
      </c>
      <c r="B5" s="1888"/>
      <c r="C5" s="1888"/>
      <c r="D5" s="1888"/>
      <c r="E5" s="1888"/>
      <c r="F5" s="1888"/>
      <c r="G5" s="1888"/>
      <c r="H5" s="1888"/>
      <c r="I5" s="1888"/>
      <c r="J5" s="1888"/>
      <c r="K5" s="1888"/>
    </row>
    <row r="6" spans="1:12" x14ac:dyDescent="0.6">
      <c r="A6" s="160" t="s">
        <v>1394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</row>
    <row r="7" spans="1:12" x14ac:dyDescent="0.6">
      <c r="A7" s="160" t="s">
        <v>1393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</row>
    <row r="8" spans="1:12" x14ac:dyDescent="0.6">
      <c r="A8" s="160" t="s">
        <v>866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9" spans="1:12" x14ac:dyDescent="0.6">
      <c r="A9" s="160" t="s">
        <v>393</v>
      </c>
      <c r="B9" s="159" t="s">
        <v>1653</v>
      </c>
      <c r="C9" s="160"/>
      <c r="D9" s="160"/>
      <c r="E9" s="160"/>
      <c r="F9" s="160"/>
      <c r="G9" s="160"/>
      <c r="H9" s="160"/>
      <c r="I9" s="160"/>
      <c r="J9" s="160"/>
      <c r="K9" s="160"/>
    </row>
    <row r="10" spans="1:12" x14ac:dyDescent="0.6">
      <c r="A10" s="162"/>
      <c r="B10" s="162"/>
      <c r="C10" s="162"/>
      <c r="D10" s="147" t="s">
        <v>396</v>
      </c>
      <c r="E10" s="1889" t="s">
        <v>397</v>
      </c>
      <c r="F10" s="1890"/>
      <c r="G10" s="1890"/>
      <c r="H10" s="1891"/>
      <c r="I10" s="147" t="s">
        <v>399</v>
      </c>
      <c r="J10" s="147" t="s">
        <v>401</v>
      </c>
      <c r="K10" s="134" t="s">
        <v>695</v>
      </c>
    </row>
    <row r="11" spans="1:12" x14ac:dyDescent="0.6">
      <c r="A11" s="149" t="s">
        <v>394</v>
      </c>
      <c r="B11" s="149" t="s">
        <v>129</v>
      </c>
      <c r="C11" s="149" t="s">
        <v>395</v>
      </c>
      <c r="D11" s="136" t="s">
        <v>404</v>
      </c>
      <c r="E11" s="147">
        <v>2561</v>
      </c>
      <c r="F11" s="147">
        <v>2562</v>
      </c>
      <c r="G11" s="147">
        <v>2563</v>
      </c>
      <c r="H11" s="147">
        <v>2564</v>
      </c>
      <c r="I11" s="149" t="s">
        <v>400</v>
      </c>
      <c r="J11" s="149" t="s">
        <v>402</v>
      </c>
      <c r="K11" s="136" t="s">
        <v>482</v>
      </c>
    </row>
    <row r="12" spans="1:12" x14ac:dyDescent="0.6">
      <c r="A12" s="148"/>
      <c r="B12" s="148"/>
      <c r="C12" s="148"/>
      <c r="D12" s="148" t="s">
        <v>405</v>
      </c>
      <c r="E12" s="148" t="s">
        <v>398</v>
      </c>
      <c r="F12" s="148" t="s">
        <v>398</v>
      </c>
      <c r="G12" s="148" t="s">
        <v>398</v>
      </c>
      <c r="H12" s="148" t="s">
        <v>398</v>
      </c>
      <c r="I12" s="148"/>
      <c r="J12" s="148"/>
      <c r="K12" s="135" t="s">
        <v>483</v>
      </c>
    </row>
    <row r="13" spans="1:12" x14ac:dyDescent="0.6">
      <c r="A13" s="338">
        <v>1</v>
      </c>
      <c r="B13" s="225" t="s">
        <v>643</v>
      </c>
      <c r="C13" s="296" t="s">
        <v>1138</v>
      </c>
      <c r="D13" s="339" t="s">
        <v>641</v>
      </c>
      <c r="E13" s="338" t="s">
        <v>1139</v>
      </c>
      <c r="F13" s="338" t="s">
        <v>1139</v>
      </c>
      <c r="G13" s="338" t="s">
        <v>1139</v>
      </c>
      <c r="H13" s="338" t="s">
        <v>1139</v>
      </c>
      <c r="I13" s="296" t="s">
        <v>784</v>
      </c>
      <c r="J13" s="296" t="s">
        <v>1140</v>
      </c>
      <c r="K13" s="296" t="s">
        <v>890</v>
      </c>
      <c r="L13" s="133"/>
    </row>
    <row r="14" spans="1:12" x14ac:dyDescent="0.6">
      <c r="A14" s="340"/>
      <c r="B14" s="279"/>
      <c r="C14" s="297" t="s">
        <v>1141</v>
      </c>
      <c r="D14" s="341"/>
      <c r="E14" s="297"/>
      <c r="F14" s="342"/>
      <c r="G14" s="297"/>
      <c r="H14" s="297"/>
      <c r="I14" s="297" t="s">
        <v>820</v>
      </c>
      <c r="J14" s="297" t="s">
        <v>1142</v>
      </c>
      <c r="K14" s="297" t="s">
        <v>891</v>
      </c>
      <c r="L14" s="133"/>
    </row>
    <row r="15" spans="1:12" x14ac:dyDescent="0.6">
      <c r="A15" s="343"/>
      <c r="B15" s="344"/>
      <c r="C15" s="345" t="s">
        <v>1143</v>
      </c>
      <c r="D15" s="346"/>
      <c r="E15" s="345"/>
      <c r="F15" s="347"/>
      <c r="G15" s="345"/>
      <c r="H15" s="345"/>
      <c r="I15" s="345"/>
      <c r="J15" s="345" t="s">
        <v>1144</v>
      </c>
      <c r="K15" s="345"/>
      <c r="L15" s="133"/>
    </row>
    <row r="16" spans="1:12" x14ac:dyDescent="0.6">
      <c r="A16" s="338">
        <v>2</v>
      </c>
      <c r="B16" s="209" t="s">
        <v>643</v>
      </c>
      <c r="C16" s="296" t="s">
        <v>1148</v>
      </c>
      <c r="D16" s="339" t="s">
        <v>641</v>
      </c>
      <c r="E16" s="348" t="s">
        <v>164</v>
      </c>
      <c r="F16" s="349" t="s">
        <v>164</v>
      </c>
      <c r="G16" s="348" t="s">
        <v>164</v>
      </c>
      <c r="H16" s="350" t="s">
        <v>164</v>
      </c>
      <c r="I16" s="296" t="s">
        <v>784</v>
      </c>
      <c r="J16" s="296" t="s">
        <v>1149</v>
      </c>
      <c r="K16" s="296" t="s">
        <v>890</v>
      </c>
    </row>
    <row r="17" spans="1:11" x14ac:dyDescent="0.6">
      <c r="A17" s="340"/>
      <c r="B17" s="261"/>
      <c r="C17" s="297" t="s">
        <v>1150</v>
      </c>
      <c r="D17" s="341"/>
      <c r="E17" s="351"/>
      <c r="F17" s="352"/>
      <c r="G17" s="351"/>
      <c r="H17" s="353"/>
      <c r="I17" s="297" t="s">
        <v>820</v>
      </c>
      <c r="J17" s="297" t="s">
        <v>1151</v>
      </c>
      <c r="K17" s="297" t="s">
        <v>891</v>
      </c>
    </row>
    <row r="18" spans="1:11" x14ac:dyDescent="0.6">
      <c r="A18" s="340"/>
      <c r="B18" s="261"/>
      <c r="C18" s="297" t="s">
        <v>1152</v>
      </c>
      <c r="D18" s="341"/>
      <c r="E18" s="351"/>
      <c r="F18" s="352"/>
      <c r="G18" s="351"/>
      <c r="H18" s="353"/>
      <c r="I18" s="297"/>
      <c r="J18" s="297" t="s">
        <v>1153</v>
      </c>
      <c r="K18" s="297"/>
    </row>
    <row r="19" spans="1:11" x14ac:dyDescent="0.6">
      <c r="A19" s="343"/>
      <c r="B19" s="211"/>
      <c r="C19" s="345"/>
      <c r="D19" s="346"/>
      <c r="E19" s="354"/>
      <c r="F19" s="355"/>
      <c r="G19" s="354"/>
      <c r="H19" s="356"/>
      <c r="I19" s="345"/>
      <c r="J19" s="345" t="s">
        <v>1144</v>
      </c>
      <c r="K19" s="345"/>
    </row>
    <row r="20" spans="1:11" x14ac:dyDescent="0.6">
      <c r="A20" s="158"/>
      <c r="B20" s="308"/>
      <c r="C20" s="157"/>
      <c r="D20" s="157"/>
      <c r="E20" s="280"/>
      <c r="F20" s="280"/>
      <c r="G20" s="280"/>
      <c r="H20" s="280"/>
      <c r="I20" s="157"/>
      <c r="J20" s="157"/>
      <c r="K20" s="145"/>
    </row>
    <row r="21" spans="1:11" x14ac:dyDescent="0.6">
      <c r="A21" s="162"/>
      <c r="B21" s="162"/>
      <c r="C21" s="162"/>
      <c r="D21" s="147" t="s">
        <v>396</v>
      </c>
      <c r="E21" s="1889" t="s">
        <v>397</v>
      </c>
      <c r="F21" s="1890"/>
      <c r="G21" s="1890"/>
      <c r="H21" s="1891"/>
      <c r="I21" s="147" t="s">
        <v>399</v>
      </c>
      <c r="J21" s="147" t="s">
        <v>401</v>
      </c>
      <c r="K21" s="134" t="s">
        <v>695</v>
      </c>
    </row>
    <row r="22" spans="1:11" x14ac:dyDescent="0.6">
      <c r="A22" s="149" t="s">
        <v>394</v>
      </c>
      <c r="B22" s="149" t="s">
        <v>129</v>
      </c>
      <c r="C22" s="149" t="s">
        <v>395</v>
      </c>
      <c r="D22" s="136" t="s">
        <v>404</v>
      </c>
      <c r="E22" s="147">
        <v>2561</v>
      </c>
      <c r="F22" s="147">
        <v>2562</v>
      </c>
      <c r="G22" s="147">
        <v>2563</v>
      </c>
      <c r="H22" s="147">
        <v>2564</v>
      </c>
      <c r="I22" s="149" t="s">
        <v>400</v>
      </c>
      <c r="J22" s="149" t="s">
        <v>402</v>
      </c>
      <c r="K22" s="136" t="s">
        <v>482</v>
      </c>
    </row>
    <row r="23" spans="1:11" x14ac:dyDescent="0.6">
      <c r="A23" s="148"/>
      <c r="B23" s="148"/>
      <c r="C23" s="148"/>
      <c r="D23" s="148" t="s">
        <v>405</v>
      </c>
      <c r="E23" s="148" t="s">
        <v>398</v>
      </c>
      <c r="F23" s="148" t="s">
        <v>398</v>
      </c>
      <c r="G23" s="148" t="s">
        <v>398</v>
      </c>
      <c r="H23" s="148" t="s">
        <v>398</v>
      </c>
      <c r="I23" s="148"/>
      <c r="J23" s="148"/>
      <c r="K23" s="135" t="s">
        <v>483</v>
      </c>
    </row>
    <row r="24" spans="1:11" x14ac:dyDescent="0.6">
      <c r="A24" s="340">
        <v>3</v>
      </c>
      <c r="B24" s="279" t="s">
        <v>645</v>
      </c>
      <c r="C24" s="297" t="s">
        <v>1154</v>
      </c>
      <c r="D24" s="341" t="s">
        <v>641</v>
      </c>
      <c r="E24" s="357" t="s">
        <v>1139</v>
      </c>
      <c r="F24" s="357" t="s">
        <v>1139</v>
      </c>
      <c r="G24" s="357" t="s">
        <v>1139</v>
      </c>
      <c r="H24" s="357" t="s">
        <v>1139</v>
      </c>
      <c r="I24" s="297" t="s">
        <v>1155</v>
      </c>
      <c r="J24" s="297" t="s">
        <v>1156</v>
      </c>
      <c r="K24" s="297" t="s">
        <v>890</v>
      </c>
    </row>
    <row r="25" spans="1:11" x14ac:dyDescent="0.6">
      <c r="A25" s="340"/>
      <c r="B25" s="279"/>
      <c r="C25" s="297" t="s">
        <v>1157</v>
      </c>
      <c r="D25" s="341"/>
      <c r="E25" s="351"/>
      <c r="F25" s="352"/>
      <c r="G25" s="351"/>
      <c r="H25" s="353"/>
      <c r="I25" s="297" t="s">
        <v>1147</v>
      </c>
      <c r="J25" s="297" t="s">
        <v>1158</v>
      </c>
      <c r="K25" s="297" t="s">
        <v>891</v>
      </c>
    </row>
    <row r="26" spans="1:11" x14ac:dyDescent="0.6">
      <c r="A26" s="340"/>
      <c r="B26" s="279"/>
      <c r="C26" s="297" t="s">
        <v>1159</v>
      </c>
      <c r="D26" s="341"/>
      <c r="E26" s="351"/>
      <c r="F26" s="352"/>
      <c r="G26" s="351"/>
      <c r="H26" s="353"/>
      <c r="I26" s="297" t="s">
        <v>1160</v>
      </c>
      <c r="J26" s="297" t="s">
        <v>1161</v>
      </c>
      <c r="K26" s="297"/>
    </row>
    <row r="27" spans="1:11" x14ac:dyDescent="0.6">
      <c r="A27" s="340"/>
      <c r="B27" s="279"/>
      <c r="C27" s="297"/>
      <c r="D27" s="341"/>
      <c r="E27" s="351"/>
      <c r="F27" s="352"/>
      <c r="G27" s="351"/>
      <c r="H27" s="353"/>
      <c r="I27" s="297" t="s">
        <v>1162</v>
      </c>
      <c r="J27" s="341" t="s">
        <v>1163</v>
      </c>
      <c r="K27" s="297"/>
    </row>
    <row r="28" spans="1:11" x14ac:dyDescent="0.6">
      <c r="A28" s="343"/>
      <c r="B28" s="227"/>
      <c r="C28" s="345"/>
      <c r="D28" s="346"/>
      <c r="E28" s="354"/>
      <c r="F28" s="355"/>
      <c r="G28" s="354"/>
      <c r="H28" s="356"/>
      <c r="I28" s="345" t="s">
        <v>1164</v>
      </c>
      <c r="J28" s="346"/>
      <c r="K28" s="345"/>
    </row>
    <row r="29" spans="1:11" x14ac:dyDescent="0.6">
      <c r="A29" s="338">
        <v>4</v>
      </c>
      <c r="B29" s="209" t="s">
        <v>644</v>
      </c>
      <c r="C29" s="296" t="s">
        <v>1167</v>
      </c>
      <c r="D29" s="339" t="s">
        <v>641</v>
      </c>
      <c r="E29" s="357" t="s">
        <v>1139</v>
      </c>
      <c r="F29" s="348" t="s">
        <v>1139</v>
      </c>
      <c r="G29" s="348" t="s">
        <v>1139</v>
      </c>
      <c r="H29" s="348" t="s">
        <v>1139</v>
      </c>
      <c r="I29" s="296" t="s">
        <v>775</v>
      </c>
      <c r="J29" s="296" t="s">
        <v>1168</v>
      </c>
      <c r="K29" s="296" t="s">
        <v>890</v>
      </c>
    </row>
    <row r="30" spans="1:11" x14ac:dyDescent="0.6">
      <c r="A30" s="340"/>
      <c r="B30" s="261"/>
      <c r="C30" s="297" t="s">
        <v>1169</v>
      </c>
      <c r="D30" s="341"/>
      <c r="E30" s="351"/>
      <c r="F30" s="352"/>
      <c r="G30" s="351"/>
      <c r="H30" s="358"/>
      <c r="I30" s="297" t="s">
        <v>1170</v>
      </c>
      <c r="J30" s="297" t="s">
        <v>1171</v>
      </c>
      <c r="K30" s="297" t="s">
        <v>891</v>
      </c>
    </row>
    <row r="31" spans="1:11" x14ac:dyDescent="0.6">
      <c r="A31" s="340"/>
      <c r="B31" s="261"/>
      <c r="C31" s="297"/>
      <c r="D31" s="341"/>
      <c r="E31" s="351"/>
      <c r="F31" s="352"/>
      <c r="G31" s="351"/>
      <c r="H31" s="358"/>
      <c r="I31" s="297" t="s">
        <v>1172</v>
      </c>
      <c r="J31" s="341" t="s">
        <v>1173</v>
      </c>
      <c r="K31" s="297"/>
    </row>
    <row r="32" spans="1:11" x14ac:dyDescent="0.6">
      <c r="A32" s="343"/>
      <c r="B32" s="359"/>
      <c r="C32" s="345"/>
      <c r="D32" s="346"/>
      <c r="E32" s="354"/>
      <c r="F32" s="355"/>
      <c r="G32" s="354"/>
      <c r="H32" s="360"/>
      <c r="I32" s="345" t="s">
        <v>1166</v>
      </c>
      <c r="J32" s="346"/>
      <c r="K32" s="297"/>
    </row>
    <row r="33" spans="1:11" x14ac:dyDescent="0.6">
      <c r="A33" s="340">
        <v>5</v>
      </c>
      <c r="B33" s="209" t="s">
        <v>1196</v>
      </c>
      <c r="C33" s="296" t="s">
        <v>1174</v>
      </c>
      <c r="D33" s="339" t="s">
        <v>641</v>
      </c>
      <c r="E33" s="348" t="s">
        <v>1139</v>
      </c>
      <c r="F33" s="348" t="s">
        <v>1139</v>
      </c>
      <c r="G33" s="348" t="s">
        <v>1139</v>
      </c>
      <c r="H33" s="348" t="s">
        <v>1139</v>
      </c>
      <c r="I33" s="296" t="s">
        <v>784</v>
      </c>
      <c r="J33" s="296" t="s">
        <v>1175</v>
      </c>
      <c r="K33" s="296" t="s">
        <v>890</v>
      </c>
    </row>
    <row r="34" spans="1:11" x14ac:dyDescent="0.6">
      <c r="A34" s="340"/>
      <c r="B34" s="261"/>
      <c r="C34" s="297" t="s">
        <v>1176</v>
      </c>
      <c r="D34" s="341"/>
      <c r="E34" s="351"/>
      <c r="F34" s="353"/>
      <c r="G34" s="351"/>
      <c r="H34" s="353"/>
      <c r="I34" s="297" t="s">
        <v>820</v>
      </c>
      <c r="J34" s="297" t="s">
        <v>1176</v>
      </c>
      <c r="K34" s="297" t="s">
        <v>891</v>
      </c>
    </row>
    <row r="35" spans="1:11" x14ac:dyDescent="0.6">
      <c r="A35" s="343"/>
      <c r="B35" s="345"/>
      <c r="C35" s="345" t="s">
        <v>781</v>
      </c>
      <c r="D35" s="346"/>
      <c r="E35" s="354"/>
      <c r="F35" s="356"/>
      <c r="G35" s="354"/>
      <c r="H35" s="356"/>
      <c r="I35" s="345"/>
      <c r="J35" s="345" t="s">
        <v>781</v>
      </c>
      <c r="K35" s="345"/>
    </row>
    <row r="36" spans="1:11" x14ac:dyDescent="0.6">
      <c r="A36" s="338">
        <v>6</v>
      </c>
      <c r="B36" s="209" t="s">
        <v>647</v>
      </c>
      <c r="C36" s="361" t="s">
        <v>1145</v>
      </c>
      <c r="D36" s="296" t="s">
        <v>641</v>
      </c>
      <c r="E36" s="348" t="s">
        <v>1139</v>
      </c>
      <c r="F36" s="348" t="s">
        <v>1139</v>
      </c>
      <c r="G36" s="348" t="s">
        <v>1139</v>
      </c>
      <c r="H36" s="348" t="s">
        <v>1139</v>
      </c>
      <c r="I36" s="296" t="s">
        <v>775</v>
      </c>
      <c r="J36" s="361" t="s">
        <v>1146</v>
      </c>
      <c r="K36" s="296" t="s">
        <v>890</v>
      </c>
    </row>
    <row r="37" spans="1:11" x14ac:dyDescent="0.6">
      <c r="A37" s="340"/>
      <c r="B37" s="261"/>
      <c r="C37" s="362" t="s">
        <v>1177</v>
      </c>
      <c r="D37" s="297"/>
      <c r="E37" s="351"/>
      <c r="F37" s="353"/>
      <c r="G37" s="351"/>
      <c r="H37" s="353"/>
      <c r="I37" s="297" t="s">
        <v>1178</v>
      </c>
      <c r="J37" s="362" t="s">
        <v>1616</v>
      </c>
      <c r="K37" s="297" t="s">
        <v>891</v>
      </c>
    </row>
    <row r="38" spans="1:11" x14ac:dyDescent="0.6">
      <c r="A38" s="340"/>
      <c r="B38" s="261"/>
      <c r="C38" s="362" t="s">
        <v>1179</v>
      </c>
      <c r="D38" s="297"/>
      <c r="E38" s="351"/>
      <c r="F38" s="353"/>
      <c r="G38" s="351"/>
      <c r="H38" s="353"/>
      <c r="I38" s="297" t="s">
        <v>1180</v>
      </c>
      <c r="J38" s="362" t="s">
        <v>1617</v>
      </c>
      <c r="K38" s="297"/>
    </row>
    <row r="39" spans="1:11" x14ac:dyDescent="0.6">
      <c r="A39" s="343"/>
      <c r="B39" s="211"/>
      <c r="C39" s="344" t="s">
        <v>1181</v>
      </c>
      <c r="D39" s="345"/>
      <c r="E39" s="354"/>
      <c r="F39" s="356"/>
      <c r="G39" s="354"/>
      <c r="H39" s="356"/>
      <c r="I39" s="345" t="s">
        <v>1182</v>
      </c>
      <c r="J39" s="344" t="s">
        <v>1618</v>
      </c>
      <c r="K39" s="345"/>
    </row>
    <row r="40" spans="1:11" x14ac:dyDescent="0.6">
      <c r="A40" s="363"/>
      <c r="B40" s="362"/>
      <c r="C40" s="362"/>
      <c r="D40" s="362"/>
      <c r="E40" s="353"/>
      <c r="F40" s="353"/>
      <c r="G40" s="353"/>
      <c r="H40" s="353"/>
      <c r="I40" s="362"/>
      <c r="J40" s="362"/>
      <c r="K40" s="362"/>
    </row>
    <row r="41" spans="1:11" x14ac:dyDescent="0.6">
      <c r="A41" s="162"/>
      <c r="B41" s="162"/>
      <c r="C41" s="162"/>
      <c r="D41" s="147" t="s">
        <v>396</v>
      </c>
      <c r="E41" s="1889" t="s">
        <v>397</v>
      </c>
      <c r="F41" s="1890"/>
      <c r="G41" s="1890"/>
      <c r="H41" s="1891"/>
      <c r="I41" s="147" t="s">
        <v>399</v>
      </c>
      <c r="J41" s="147" t="s">
        <v>401</v>
      </c>
      <c r="K41" s="134" t="s">
        <v>695</v>
      </c>
    </row>
    <row r="42" spans="1:11" x14ac:dyDescent="0.6">
      <c r="A42" s="149" t="s">
        <v>394</v>
      </c>
      <c r="B42" s="149" t="s">
        <v>129</v>
      </c>
      <c r="C42" s="149" t="s">
        <v>395</v>
      </c>
      <c r="D42" s="136" t="s">
        <v>404</v>
      </c>
      <c r="E42" s="147">
        <v>2561</v>
      </c>
      <c r="F42" s="147">
        <v>2562</v>
      </c>
      <c r="G42" s="147">
        <v>2563</v>
      </c>
      <c r="H42" s="147">
        <v>2564</v>
      </c>
      <c r="I42" s="149" t="s">
        <v>400</v>
      </c>
      <c r="J42" s="149" t="s">
        <v>402</v>
      </c>
      <c r="K42" s="136" t="s">
        <v>482</v>
      </c>
    </row>
    <row r="43" spans="1:11" x14ac:dyDescent="0.6">
      <c r="A43" s="148"/>
      <c r="B43" s="148"/>
      <c r="C43" s="148"/>
      <c r="D43" s="148" t="s">
        <v>405</v>
      </c>
      <c r="E43" s="148" t="s">
        <v>398</v>
      </c>
      <c r="F43" s="148" t="s">
        <v>398</v>
      </c>
      <c r="G43" s="148" t="s">
        <v>398</v>
      </c>
      <c r="H43" s="148" t="s">
        <v>398</v>
      </c>
      <c r="I43" s="148"/>
      <c r="J43" s="148"/>
      <c r="K43" s="135" t="s">
        <v>483</v>
      </c>
    </row>
    <row r="44" spans="1:11" x14ac:dyDescent="0.6">
      <c r="A44" s="340">
        <v>7</v>
      </c>
      <c r="B44" s="364" t="s">
        <v>646</v>
      </c>
      <c r="C44" s="297" t="s">
        <v>1183</v>
      </c>
      <c r="D44" s="341" t="s">
        <v>641</v>
      </c>
      <c r="E44" s="357" t="s">
        <v>1139</v>
      </c>
      <c r="F44" s="357" t="s">
        <v>1139</v>
      </c>
      <c r="G44" s="357" t="s">
        <v>1139</v>
      </c>
      <c r="H44" s="357" t="s">
        <v>1139</v>
      </c>
      <c r="I44" s="297" t="s">
        <v>817</v>
      </c>
      <c r="J44" s="297" t="s">
        <v>1184</v>
      </c>
      <c r="K44" s="297" t="s">
        <v>890</v>
      </c>
    </row>
    <row r="45" spans="1:11" x14ac:dyDescent="0.6">
      <c r="A45" s="340"/>
      <c r="B45" s="279"/>
      <c r="C45" s="297" t="s">
        <v>1185</v>
      </c>
      <c r="D45" s="341"/>
      <c r="E45" s="351"/>
      <c r="F45" s="352"/>
      <c r="G45" s="351"/>
      <c r="H45" s="353"/>
      <c r="I45" s="297" t="s">
        <v>1186</v>
      </c>
      <c r="J45" s="297" t="s">
        <v>1185</v>
      </c>
      <c r="K45" s="297" t="s">
        <v>891</v>
      </c>
    </row>
    <row r="46" spans="1:11" x14ac:dyDescent="0.6">
      <c r="A46" s="340"/>
      <c r="B46" s="279"/>
      <c r="C46" s="297" t="s">
        <v>1187</v>
      </c>
      <c r="D46" s="341"/>
      <c r="E46" s="351"/>
      <c r="F46" s="352"/>
      <c r="G46" s="351"/>
      <c r="H46" s="353"/>
      <c r="I46" s="297" t="s">
        <v>1188</v>
      </c>
      <c r="J46" s="297" t="s">
        <v>1187</v>
      </c>
      <c r="K46" s="297"/>
    </row>
    <row r="47" spans="1:11" x14ac:dyDescent="0.6">
      <c r="A47" s="340"/>
      <c r="B47" s="279"/>
      <c r="C47" s="345"/>
      <c r="D47" s="341"/>
      <c r="E47" s="351"/>
      <c r="F47" s="352"/>
      <c r="G47" s="351"/>
      <c r="H47" s="353"/>
      <c r="I47" s="297" t="s">
        <v>1189</v>
      </c>
      <c r="J47" s="341"/>
      <c r="K47" s="297"/>
    </row>
    <row r="48" spans="1:11" x14ac:dyDescent="0.6">
      <c r="A48" s="365">
        <v>8</v>
      </c>
      <c r="B48" s="209" t="s">
        <v>648</v>
      </c>
      <c r="C48" s="296" t="s">
        <v>1190</v>
      </c>
      <c r="D48" s="339" t="s">
        <v>641</v>
      </c>
      <c r="E48" s="348" t="s">
        <v>1139</v>
      </c>
      <c r="F48" s="348" t="s">
        <v>1139</v>
      </c>
      <c r="G48" s="348" t="s">
        <v>1139</v>
      </c>
      <c r="H48" s="348" t="s">
        <v>1139</v>
      </c>
      <c r="I48" s="296" t="s">
        <v>784</v>
      </c>
      <c r="J48" s="296" t="s">
        <v>1191</v>
      </c>
      <c r="K48" s="296" t="s">
        <v>890</v>
      </c>
    </row>
    <row r="49" spans="1:14" x14ac:dyDescent="0.6">
      <c r="A49" s="366"/>
      <c r="B49" s="261"/>
      <c r="C49" s="297" t="s">
        <v>1192</v>
      </c>
      <c r="D49" s="341"/>
      <c r="E49" s="351"/>
      <c r="F49" s="352"/>
      <c r="G49" s="351"/>
      <c r="H49" s="358"/>
      <c r="I49" s="297" t="s">
        <v>820</v>
      </c>
      <c r="J49" s="297" t="s">
        <v>1193</v>
      </c>
      <c r="K49" s="297" t="s">
        <v>891</v>
      </c>
    </row>
    <row r="50" spans="1:14" x14ac:dyDescent="0.6">
      <c r="A50" s="347"/>
      <c r="B50" s="345"/>
      <c r="C50" s="345" t="s">
        <v>652</v>
      </c>
      <c r="D50" s="346"/>
      <c r="E50" s="354"/>
      <c r="F50" s="355"/>
      <c r="G50" s="354"/>
      <c r="H50" s="360"/>
      <c r="I50" s="345"/>
      <c r="J50" s="345" t="s">
        <v>1194</v>
      </c>
      <c r="K50" s="345"/>
    </row>
    <row r="51" spans="1:14" x14ac:dyDescent="0.6">
      <c r="A51" s="367" t="s">
        <v>26</v>
      </c>
      <c r="B51" s="367" t="s">
        <v>920</v>
      </c>
      <c r="C51" s="368" t="s">
        <v>164</v>
      </c>
      <c r="D51" s="368" t="s">
        <v>164</v>
      </c>
      <c r="E51" s="369" t="s">
        <v>1139</v>
      </c>
      <c r="F51" s="369" t="s">
        <v>1139</v>
      </c>
      <c r="G51" s="369" t="s">
        <v>1139</v>
      </c>
      <c r="H51" s="369" t="s">
        <v>1139</v>
      </c>
      <c r="I51" s="368" t="s">
        <v>164</v>
      </c>
      <c r="J51" s="368" t="s">
        <v>164</v>
      </c>
      <c r="K51" s="368" t="s">
        <v>164</v>
      </c>
    </row>
    <row r="52" spans="1:14" x14ac:dyDescent="0.6">
      <c r="A52" s="370"/>
      <c r="B52" s="370"/>
      <c r="C52" s="370"/>
      <c r="D52" s="370"/>
      <c r="E52" s="371"/>
      <c r="F52" s="371"/>
      <c r="G52" s="371"/>
      <c r="H52" s="371"/>
      <c r="I52" s="370"/>
      <c r="J52" s="370"/>
      <c r="K52" s="370"/>
    </row>
    <row r="53" spans="1:14" x14ac:dyDescent="0.6">
      <c r="E53" s="372"/>
      <c r="F53" s="372"/>
      <c r="G53" s="372"/>
      <c r="H53" s="372"/>
    </row>
    <row r="54" spans="1:14" x14ac:dyDescent="0.6">
      <c r="E54" s="372"/>
      <c r="F54" s="372"/>
      <c r="G54" s="372"/>
      <c r="H54" s="372"/>
    </row>
    <row r="55" spans="1:14" x14ac:dyDescent="0.6">
      <c r="E55" s="372"/>
      <c r="F55" s="372"/>
      <c r="G55" s="372"/>
      <c r="H55" s="372"/>
    </row>
    <row r="56" spans="1:14" x14ac:dyDescent="0.6">
      <c r="E56" s="372"/>
      <c r="F56" s="372"/>
      <c r="G56" s="372"/>
      <c r="H56" s="372"/>
    </row>
    <row r="57" spans="1:14" x14ac:dyDescent="0.6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</row>
    <row r="58" spans="1:14" x14ac:dyDescent="0.6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</row>
    <row r="59" spans="1:14" x14ac:dyDescent="0.6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</row>
    <row r="60" spans="1:14" x14ac:dyDescent="0.6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</row>
    <row r="61" spans="1:14" x14ac:dyDescent="0.6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</row>
    <row r="62" spans="1:14" x14ac:dyDescent="0.6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</row>
    <row r="63" spans="1:14" x14ac:dyDescent="0.6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</row>
  </sheetData>
  <mergeCells count="8">
    <mergeCell ref="E10:H10"/>
    <mergeCell ref="E21:H21"/>
    <mergeCell ref="E41:H41"/>
    <mergeCell ref="J1:K1"/>
    <mergeCell ref="A2:K2"/>
    <mergeCell ref="A3:K3"/>
    <mergeCell ref="A4:K4"/>
    <mergeCell ref="A5:K5"/>
  </mergeCells>
  <pageMargins left="0.11811023622047245" right="0.11811023622047245" top="0.74803149606299213" bottom="0.55118110236220474" header="0.31496062992125984" footer="0.31496062992125984"/>
  <pageSetup paperSize="9" orientation="landscape" horizontalDpi="4294967293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9"/>
  <sheetViews>
    <sheetView view="pageBreakPreview" topLeftCell="A100" zoomScale="148" zoomScaleSheetLayoutView="148" workbookViewId="0">
      <selection activeCell="I108" sqref="I108"/>
    </sheetView>
  </sheetViews>
  <sheetFormatPr defaultColWidth="9" defaultRowHeight="18" x14ac:dyDescent="0.35"/>
  <cols>
    <col min="1" max="1" width="5.09765625" style="610" customWidth="1"/>
    <col min="2" max="2" width="12" style="610" customWidth="1"/>
    <col min="3" max="3" width="9.5" style="610" customWidth="1"/>
    <col min="4" max="4" width="17" style="610" customWidth="1"/>
    <col min="5" max="5" width="17.5" style="610" customWidth="1"/>
    <col min="6" max="6" width="18.19921875" style="610" customWidth="1"/>
    <col min="7" max="7" width="9.5" style="610" customWidth="1"/>
    <col min="8" max="9" width="9.69921875" style="610" bestFit="1" customWidth="1"/>
    <col min="10" max="10" width="8" style="610" customWidth="1"/>
    <col min="11" max="11" width="7.59765625" style="610" customWidth="1"/>
    <col min="12" max="12" width="9.8984375" style="610" customWidth="1"/>
    <col min="13" max="16384" width="9" style="610"/>
  </cols>
  <sheetData>
    <row r="1" spans="1:13" x14ac:dyDescent="0.35">
      <c r="A1" s="679"/>
      <c r="L1" s="798" t="s">
        <v>4001</v>
      </c>
    </row>
    <row r="2" spans="1:13" x14ac:dyDescent="0.35">
      <c r="A2" s="1857" t="s">
        <v>1075</v>
      </c>
      <c r="B2" s="1857"/>
      <c r="C2" s="1857"/>
      <c r="D2" s="1857"/>
      <c r="E2" s="1857"/>
      <c r="F2" s="1857"/>
      <c r="G2" s="1857"/>
      <c r="H2" s="1857"/>
      <c r="I2" s="1857"/>
      <c r="J2" s="1857"/>
      <c r="K2" s="1857"/>
      <c r="L2" s="1857"/>
    </row>
    <row r="3" spans="1:13" x14ac:dyDescent="0.35">
      <c r="A3" s="1857" t="s">
        <v>4277</v>
      </c>
      <c r="B3" s="1857"/>
      <c r="C3" s="1857"/>
      <c r="D3" s="1857"/>
      <c r="E3" s="1857"/>
      <c r="F3" s="1857"/>
      <c r="G3" s="1857"/>
      <c r="H3" s="1857"/>
      <c r="I3" s="1857"/>
      <c r="J3" s="1857"/>
      <c r="K3" s="1857"/>
      <c r="L3" s="1857"/>
    </row>
    <row r="4" spans="1:13" x14ac:dyDescent="0.35">
      <c r="A4" s="1909" t="s">
        <v>2962</v>
      </c>
      <c r="B4" s="1909"/>
      <c r="C4" s="1909"/>
      <c r="D4" s="1909"/>
      <c r="E4" s="1909"/>
      <c r="F4" s="1909"/>
      <c r="G4" s="1909"/>
      <c r="H4" s="1909"/>
      <c r="I4" s="1909"/>
      <c r="J4" s="1909"/>
      <c r="K4" s="1909"/>
      <c r="L4" s="1909"/>
    </row>
    <row r="5" spans="1:13" ht="12" customHeight="1" x14ac:dyDescent="0.35">
      <c r="A5" s="988"/>
      <c r="B5" s="988"/>
      <c r="C5" s="988"/>
      <c r="D5" s="988"/>
      <c r="E5" s="988"/>
      <c r="F5" s="988"/>
      <c r="G5" s="988"/>
      <c r="H5" s="988"/>
      <c r="I5" s="988"/>
      <c r="J5" s="1597"/>
      <c r="K5" s="988"/>
      <c r="L5" s="988"/>
    </row>
    <row r="6" spans="1:13" x14ac:dyDescent="0.35">
      <c r="A6" s="1638"/>
      <c r="B6" s="1638"/>
      <c r="C6" s="1638"/>
      <c r="D6" s="1638"/>
      <c r="E6" s="1638"/>
      <c r="F6" s="1626" t="s">
        <v>396</v>
      </c>
      <c r="G6" s="1906" t="s">
        <v>397</v>
      </c>
      <c r="H6" s="1907"/>
      <c r="I6" s="1907"/>
      <c r="J6" s="1907"/>
      <c r="K6" s="1908"/>
      <c r="L6" s="1626" t="s">
        <v>403</v>
      </c>
    </row>
    <row r="7" spans="1:13" x14ac:dyDescent="0.35">
      <c r="A7" s="1632" t="s">
        <v>394</v>
      </c>
      <c r="B7" s="1632" t="s">
        <v>90</v>
      </c>
      <c r="C7" s="1632" t="s">
        <v>1076</v>
      </c>
      <c r="D7" s="1632" t="s">
        <v>1077</v>
      </c>
      <c r="E7" s="1632" t="s">
        <v>395</v>
      </c>
      <c r="F7" s="1632" t="s">
        <v>1078</v>
      </c>
      <c r="G7" s="1626">
        <v>2561</v>
      </c>
      <c r="H7" s="1626">
        <v>2562</v>
      </c>
      <c r="I7" s="1626">
        <v>2563</v>
      </c>
      <c r="J7" s="1626">
        <v>2564</v>
      </c>
      <c r="K7" s="1626">
        <v>2565</v>
      </c>
      <c r="L7" s="1632" t="s">
        <v>482</v>
      </c>
    </row>
    <row r="8" spans="1:13" x14ac:dyDescent="0.35">
      <c r="A8" s="1639"/>
      <c r="B8" s="1639"/>
      <c r="C8" s="1639"/>
      <c r="D8" s="1639"/>
      <c r="E8" s="1639"/>
      <c r="F8" s="1632"/>
      <c r="G8" s="1639" t="s">
        <v>398</v>
      </c>
      <c r="H8" s="1639" t="s">
        <v>398</v>
      </c>
      <c r="I8" s="1639" t="s">
        <v>398</v>
      </c>
      <c r="J8" s="1639" t="s">
        <v>398</v>
      </c>
      <c r="K8" s="1639" t="s">
        <v>398</v>
      </c>
      <c r="L8" s="1639" t="s">
        <v>483</v>
      </c>
    </row>
    <row r="9" spans="1:13" x14ac:dyDescent="0.35">
      <c r="A9" s="1159">
        <v>1</v>
      </c>
      <c r="B9" s="689" t="s">
        <v>1079</v>
      </c>
      <c r="C9" s="730" t="s">
        <v>1080</v>
      </c>
      <c r="D9" s="730" t="s">
        <v>1081</v>
      </c>
      <c r="E9" s="1173" t="s">
        <v>4002</v>
      </c>
      <c r="F9" s="1636" t="s">
        <v>4004</v>
      </c>
      <c r="G9" s="1160">
        <v>100000</v>
      </c>
      <c r="H9" s="1161">
        <v>100000</v>
      </c>
      <c r="I9" s="1161">
        <v>100000</v>
      </c>
      <c r="J9" s="1161">
        <v>100000</v>
      </c>
      <c r="K9" s="1680">
        <v>100000</v>
      </c>
      <c r="L9" s="1159" t="s">
        <v>1583</v>
      </c>
    </row>
    <row r="10" spans="1:13" x14ac:dyDescent="0.35">
      <c r="A10" s="1162"/>
      <c r="B10" s="689"/>
      <c r="C10" s="732"/>
      <c r="D10" s="732"/>
      <c r="E10" s="737" t="s">
        <v>4003</v>
      </c>
      <c r="F10" s="1637" t="s">
        <v>4005</v>
      </c>
      <c r="G10" s="1181"/>
      <c r="H10" s="1182"/>
      <c r="I10" s="1182"/>
      <c r="J10" s="1182"/>
      <c r="K10" s="1181"/>
      <c r="L10" s="1162" t="s">
        <v>1399</v>
      </c>
    </row>
    <row r="11" spans="1:13" x14ac:dyDescent="0.35">
      <c r="A11" s="1162"/>
      <c r="B11" s="689"/>
      <c r="C11" s="732"/>
      <c r="D11" s="732"/>
      <c r="E11" s="737" t="s">
        <v>403</v>
      </c>
      <c r="F11" s="1168" t="s">
        <v>3052</v>
      </c>
      <c r="G11" s="1181"/>
      <c r="H11" s="1182"/>
      <c r="I11" s="1182"/>
      <c r="J11" s="1182"/>
      <c r="K11" s="1181"/>
      <c r="L11" s="1162"/>
    </row>
    <row r="12" spans="1:13" x14ac:dyDescent="0.35">
      <c r="A12" s="1162"/>
      <c r="B12" s="689"/>
      <c r="C12" s="732"/>
      <c r="D12" s="732"/>
      <c r="E12" s="740" t="s">
        <v>225</v>
      </c>
      <c r="F12" s="1170" t="s">
        <v>3053</v>
      </c>
      <c r="G12" s="1164"/>
      <c r="H12" s="1163"/>
      <c r="I12" s="1163"/>
      <c r="J12" s="1163"/>
      <c r="K12" s="1164"/>
      <c r="L12" s="1162"/>
    </row>
    <row r="13" spans="1:13" x14ac:dyDescent="0.35">
      <c r="A13" s="1165">
        <v>2</v>
      </c>
      <c r="B13" s="736" t="s">
        <v>1079</v>
      </c>
      <c r="C13" s="683" t="s">
        <v>1080</v>
      </c>
      <c r="D13" s="683" t="s">
        <v>1083</v>
      </c>
      <c r="E13" s="736" t="s">
        <v>4002</v>
      </c>
      <c r="F13" s="1171" t="s">
        <v>4006</v>
      </c>
      <c r="G13" s="1161">
        <v>100000</v>
      </c>
      <c r="H13" s="1161">
        <v>100000</v>
      </c>
      <c r="I13" s="1161">
        <v>100000</v>
      </c>
      <c r="J13" s="1161">
        <v>100000</v>
      </c>
      <c r="K13" s="1681">
        <v>100000</v>
      </c>
      <c r="L13" s="1159" t="s">
        <v>1583</v>
      </c>
      <c r="M13" s="610" t="s">
        <v>225</v>
      </c>
    </row>
    <row r="14" spans="1:13" x14ac:dyDescent="0.35">
      <c r="A14" s="1166"/>
      <c r="B14" s="710"/>
      <c r="C14" s="708"/>
      <c r="D14" s="708"/>
      <c r="E14" s="710" t="s">
        <v>4003</v>
      </c>
      <c r="F14" s="1171" t="s">
        <v>4008</v>
      </c>
      <c r="G14" s="1182"/>
      <c r="H14" s="1182"/>
      <c r="I14" s="1182"/>
      <c r="J14" s="1182"/>
      <c r="K14" s="1182"/>
      <c r="L14" s="1162" t="s">
        <v>1399</v>
      </c>
    </row>
    <row r="15" spans="1:13" x14ac:dyDescent="0.35">
      <c r="A15" s="1166"/>
      <c r="B15" s="710"/>
      <c r="C15" s="708"/>
      <c r="D15" s="708"/>
      <c r="E15" s="710" t="s">
        <v>403</v>
      </c>
      <c r="F15" s="1171" t="s">
        <v>3050</v>
      </c>
      <c r="G15" s="1182" t="s">
        <v>225</v>
      </c>
      <c r="H15" s="1182"/>
      <c r="I15" s="1182" t="s">
        <v>225</v>
      </c>
      <c r="J15" s="1182"/>
      <c r="K15" s="1182"/>
      <c r="L15" s="1162"/>
    </row>
    <row r="16" spans="1:13" x14ac:dyDescent="0.35">
      <c r="A16" s="1166"/>
      <c r="B16" s="710"/>
      <c r="C16" s="708"/>
      <c r="D16" s="708"/>
      <c r="E16" s="733" t="s">
        <v>225</v>
      </c>
      <c r="F16" s="1178" t="s">
        <v>4007</v>
      </c>
      <c r="G16" s="1163"/>
      <c r="H16" s="1163"/>
      <c r="I16" s="1163"/>
      <c r="J16" s="1163"/>
      <c r="K16" s="1163"/>
      <c r="L16" s="1168"/>
    </row>
    <row r="17" spans="1:12" x14ac:dyDescent="0.35">
      <c r="A17" s="1165">
        <v>3</v>
      </c>
      <c r="B17" s="736" t="s">
        <v>1079</v>
      </c>
      <c r="C17" s="683" t="s">
        <v>1080</v>
      </c>
      <c r="D17" s="683" t="s">
        <v>1084</v>
      </c>
      <c r="E17" s="736" t="s">
        <v>717</v>
      </c>
      <c r="F17" s="1123" t="s">
        <v>3045</v>
      </c>
      <c r="G17" s="698">
        <v>300000</v>
      </c>
      <c r="H17" s="698">
        <v>300000</v>
      </c>
      <c r="I17" s="698">
        <v>300000</v>
      </c>
      <c r="J17" s="698">
        <v>300000</v>
      </c>
      <c r="K17" s="626">
        <v>300000</v>
      </c>
      <c r="L17" s="1159" t="s">
        <v>1583</v>
      </c>
    </row>
    <row r="18" spans="1:12" x14ac:dyDescent="0.35">
      <c r="A18" s="1166"/>
      <c r="B18" s="710"/>
      <c r="C18" s="708"/>
      <c r="D18" s="708"/>
      <c r="E18" s="710" t="s">
        <v>718</v>
      </c>
      <c r="F18" s="1180" t="s">
        <v>3048</v>
      </c>
      <c r="G18" s="920"/>
      <c r="H18" s="920"/>
      <c r="I18" s="920"/>
      <c r="J18" s="920"/>
      <c r="K18" s="920"/>
      <c r="L18" s="1162" t="s">
        <v>1399</v>
      </c>
    </row>
    <row r="19" spans="1:12" x14ac:dyDescent="0.35">
      <c r="A19" s="1166"/>
      <c r="B19" s="710"/>
      <c r="C19" s="708"/>
      <c r="D19" s="708"/>
      <c r="E19" s="710"/>
      <c r="F19" s="1180" t="s">
        <v>3046</v>
      </c>
      <c r="G19" s="920"/>
      <c r="H19" s="920"/>
      <c r="I19" s="920"/>
      <c r="J19" s="920"/>
      <c r="K19" s="920" t="s">
        <v>225</v>
      </c>
      <c r="L19" s="1162"/>
    </row>
    <row r="20" spans="1:12" x14ac:dyDescent="0.35">
      <c r="A20" s="1166"/>
      <c r="B20" s="710"/>
      <c r="C20" s="708"/>
      <c r="D20" s="708"/>
      <c r="E20" s="710"/>
      <c r="F20" s="1180" t="s">
        <v>3109</v>
      </c>
      <c r="G20" s="920"/>
      <c r="H20" s="920"/>
      <c r="I20" s="920"/>
      <c r="J20" s="920"/>
      <c r="K20" s="920"/>
      <c r="L20" s="1162"/>
    </row>
    <row r="21" spans="1:12" x14ac:dyDescent="0.35">
      <c r="A21" s="1166"/>
      <c r="B21" s="710"/>
      <c r="C21" s="708"/>
      <c r="D21" s="708"/>
      <c r="E21" s="733" t="s">
        <v>225</v>
      </c>
      <c r="F21" s="1179" t="s">
        <v>3110</v>
      </c>
      <c r="G21" s="694"/>
      <c r="H21" s="694"/>
      <c r="I21" s="694"/>
      <c r="J21" s="694"/>
      <c r="K21" s="694"/>
      <c r="L21" s="1168"/>
    </row>
    <row r="22" spans="1:12" x14ac:dyDescent="0.35">
      <c r="A22" s="1159">
        <v>4</v>
      </c>
      <c r="B22" s="736" t="s">
        <v>1079</v>
      </c>
      <c r="C22" s="683" t="s">
        <v>1080</v>
      </c>
      <c r="D22" s="716" t="s">
        <v>3058</v>
      </c>
      <c r="E22" s="736" t="s">
        <v>717</v>
      </c>
      <c r="F22" s="1175" t="s">
        <v>3054</v>
      </c>
      <c r="G22" s="1161">
        <v>100000</v>
      </c>
      <c r="H22" s="1161">
        <v>100000</v>
      </c>
      <c r="I22" s="1161">
        <v>100000</v>
      </c>
      <c r="J22" s="1161">
        <v>100000</v>
      </c>
      <c r="K22" s="1681">
        <v>100000</v>
      </c>
      <c r="L22" s="1159" t="s">
        <v>1583</v>
      </c>
    </row>
    <row r="23" spans="1:12" x14ac:dyDescent="0.35">
      <c r="A23" s="1162"/>
      <c r="B23" s="710"/>
      <c r="C23" s="708"/>
      <c r="D23" s="708"/>
      <c r="E23" s="710" t="s">
        <v>718</v>
      </c>
      <c r="F23" s="741" t="s">
        <v>3055</v>
      </c>
      <c r="G23" s="920"/>
      <c r="H23" s="920"/>
      <c r="I23" s="920"/>
      <c r="J23" s="920"/>
      <c r="K23" s="920"/>
      <c r="L23" s="1162" t="s">
        <v>1399</v>
      </c>
    </row>
    <row r="24" spans="1:12" x14ac:dyDescent="0.35">
      <c r="A24" s="1162"/>
      <c r="B24" s="710"/>
      <c r="C24" s="708"/>
      <c r="D24" s="708"/>
      <c r="E24" s="710" t="s">
        <v>225</v>
      </c>
      <c r="F24" s="670" t="s">
        <v>3056</v>
      </c>
      <c r="G24" s="920"/>
      <c r="H24" s="920"/>
      <c r="I24" s="920"/>
      <c r="J24" s="920"/>
      <c r="K24" s="920"/>
      <c r="L24" s="1162"/>
    </row>
    <row r="25" spans="1:12" x14ac:dyDescent="0.35">
      <c r="A25" s="1163"/>
      <c r="B25" s="733"/>
      <c r="C25" s="734"/>
      <c r="D25" s="734"/>
      <c r="E25" s="733"/>
      <c r="F25" s="1184" t="s">
        <v>3057</v>
      </c>
      <c r="G25" s="1154"/>
      <c r="H25" s="1154"/>
      <c r="I25" s="1154"/>
      <c r="J25" s="1154"/>
      <c r="K25" s="1154"/>
      <c r="L25" s="1163"/>
    </row>
    <row r="26" spans="1:12" ht="21.6" x14ac:dyDescent="0.35">
      <c r="A26" s="1164"/>
      <c r="B26" s="689"/>
      <c r="C26" s="711"/>
      <c r="D26" s="711"/>
      <c r="E26" s="689"/>
      <c r="F26" s="717"/>
      <c r="G26" s="717"/>
      <c r="H26" s="717"/>
      <c r="I26" s="717"/>
      <c r="J26" s="717"/>
      <c r="K26" s="717"/>
      <c r="L26" s="1193">
        <v>128</v>
      </c>
    </row>
    <row r="27" spans="1:12" x14ac:dyDescent="0.35">
      <c r="A27" s="1164"/>
      <c r="B27" s="689"/>
      <c r="C27" s="711"/>
      <c r="D27" s="711"/>
      <c r="E27" s="689"/>
      <c r="F27" s="717"/>
      <c r="G27" s="717"/>
      <c r="H27" s="717"/>
      <c r="I27" s="717"/>
      <c r="J27" s="717"/>
      <c r="K27" s="717"/>
      <c r="L27" s="1171"/>
    </row>
    <row r="28" spans="1:12" x14ac:dyDescent="0.35">
      <c r="A28" s="1638"/>
      <c r="B28" s="1638"/>
      <c r="C28" s="1638"/>
      <c r="D28" s="1638"/>
      <c r="E28" s="1638"/>
      <c r="F28" s="1626" t="s">
        <v>396</v>
      </c>
      <c r="G28" s="1906" t="s">
        <v>397</v>
      </c>
      <c r="H28" s="1907"/>
      <c r="I28" s="1907"/>
      <c r="J28" s="1907"/>
      <c r="K28" s="1908"/>
      <c r="L28" s="1626" t="s">
        <v>403</v>
      </c>
    </row>
    <row r="29" spans="1:12" x14ac:dyDescent="0.35">
      <c r="A29" s="1632" t="s">
        <v>394</v>
      </c>
      <c r="B29" s="1632" t="s">
        <v>90</v>
      </c>
      <c r="C29" s="1632" t="s">
        <v>1076</v>
      </c>
      <c r="D29" s="1632" t="s">
        <v>1077</v>
      </c>
      <c r="E29" s="1632" t="s">
        <v>395</v>
      </c>
      <c r="F29" s="1632" t="s">
        <v>1078</v>
      </c>
      <c r="G29" s="1626">
        <v>2561</v>
      </c>
      <c r="H29" s="1626">
        <v>2562</v>
      </c>
      <c r="I29" s="1626">
        <v>2563</v>
      </c>
      <c r="J29" s="1626">
        <v>2564</v>
      </c>
      <c r="K29" s="1626">
        <v>2565</v>
      </c>
      <c r="L29" s="1632" t="s">
        <v>482</v>
      </c>
    </row>
    <row r="30" spans="1:12" x14ac:dyDescent="0.35">
      <c r="A30" s="1639"/>
      <c r="B30" s="1639"/>
      <c r="C30" s="1639"/>
      <c r="D30" s="1639"/>
      <c r="E30" s="1639"/>
      <c r="F30" s="1639"/>
      <c r="G30" s="1639" t="s">
        <v>398</v>
      </c>
      <c r="H30" s="1639" t="s">
        <v>398</v>
      </c>
      <c r="I30" s="1639" t="s">
        <v>398</v>
      </c>
      <c r="J30" s="1639" t="s">
        <v>398</v>
      </c>
      <c r="K30" s="1639" t="s">
        <v>398</v>
      </c>
      <c r="L30" s="1639" t="s">
        <v>483</v>
      </c>
    </row>
    <row r="31" spans="1:12" x14ac:dyDescent="0.35">
      <c r="A31" s="1159">
        <v>5</v>
      </c>
      <c r="B31" s="736" t="s">
        <v>2961</v>
      </c>
      <c r="C31" s="686" t="s">
        <v>1080</v>
      </c>
      <c r="D31" s="683" t="s">
        <v>1088</v>
      </c>
      <c r="E31" s="736" t="s">
        <v>717</v>
      </c>
      <c r="F31" s="1002" t="s">
        <v>3059</v>
      </c>
      <c r="G31" s="698">
        <v>100000</v>
      </c>
      <c r="H31" s="698">
        <v>100000</v>
      </c>
      <c r="I31" s="698">
        <v>100000</v>
      </c>
      <c r="J31" s="698">
        <v>100000</v>
      </c>
      <c r="K31" s="626">
        <v>100000</v>
      </c>
      <c r="L31" s="1159" t="s">
        <v>1583</v>
      </c>
    </row>
    <row r="32" spans="1:12" x14ac:dyDescent="0.35">
      <c r="A32" s="1162"/>
      <c r="B32" s="710"/>
      <c r="C32" s="691"/>
      <c r="D32" s="708"/>
      <c r="E32" s="710" t="s">
        <v>718</v>
      </c>
      <c r="F32" s="1003" t="s">
        <v>3060</v>
      </c>
      <c r="G32" s="920"/>
      <c r="H32" s="1183"/>
      <c r="I32" s="920"/>
      <c r="J32" s="920"/>
      <c r="K32" s="920"/>
      <c r="L32" s="1162" t="s">
        <v>1399</v>
      </c>
    </row>
    <row r="33" spans="1:12" x14ac:dyDescent="0.35">
      <c r="A33" s="1162"/>
      <c r="B33" s="710"/>
      <c r="C33" s="691"/>
      <c r="D33" s="708"/>
      <c r="E33" s="710"/>
      <c r="F33" s="1003" t="s">
        <v>3062</v>
      </c>
      <c r="G33" s="920"/>
      <c r="H33" s="1183"/>
      <c r="I33" s="920"/>
      <c r="J33" s="920"/>
      <c r="K33" s="920"/>
      <c r="L33" s="1162"/>
    </row>
    <row r="34" spans="1:12" x14ac:dyDescent="0.35">
      <c r="A34" s="1163"/>
      <c r="B34" s="733"/>
      <c r="C34" s="746"/>
      <c r="D34" s="734"/>
      <c r="E34" s="733" t="s">
        <v>225</v>
      </c>
      <c r="F34" s="1004" t="s">
        <v>3061</v>
      </c>
      <c r="G34" s="694"/>
      <c r="H34" s="927"/>
      <c r="I34" s="694"/>
      <c r="J34" s="694"/>
      <c r="K34" s="694"/>
      <c r="L34" s="1170"/>
    </row>
    <row r="35" spans="1:12" x14ac:dyDescent="0.35">
      <c r="A35" s="688">
        <v>6</v>
      </c>
      <c r="B35" s="741" t="s">
        <v>1079</v>
      </c>
      <c r="C35" s="688" t="s">
        <v>1080</v>
      </c>
      <c r="D35" s="1191" t="s">
        <v>4307</v>
      </c>
      <c r="E35" s="736" t="s">
        <v>717</v>
      </c>
      <c r="F35" s="1180" t="s">
        <v>3064</v>
      </c>
      <c r="G35" s="920">
        <v>800000</v>
      </c>
      <c r="H35" s="920">
        <v>800000</v>
      </c>
      <c r="I35" s="920">
        <v>800000</v>
      </c>
      <c r="J35" s="920">
        <v>800000</v>
      </c>
      <c r="K35" s="819">
        <v>800000</v>
      </c>
      <c r="L35" s="688" t="s">
        <v>1583</v>
      </c>
    </row>
    <row r="36" spans="1:12" x14ac:dyDescent="0.35">
      <c r="A36" s="688"/>
      <c r="B36" s="741"/>
      <c r="C36" s="688"/>
      <c r="D36" s="1005"/>
      <c r="E36" s="710" t="s">
        <v>718</v>
      </c>
      <c r="F36" s="1180" t="s">
        <v>3065</v>
      </c>
      <c r="G36" s="688"/>
      <c r="H36" s="688"/>
      <c r="I36" s="688"/>
      <c r="J36" s="688"/>
      <c r="K36" s="688"/>
      <c r="L36" s="688" t="s">
        <v>1399</v>
      </c>
    </row>
    <row r="37" spans="1:12" x14ac:dyDescent="0.35">
      <c r="A37" s="688"/>
      <c r="B37" s="741"/>
      <c r="C37" s="688"/>
      <c r="D37" s="1005"/>
      <c r="E37" s="688"/>
      <c r="F37" s="1180" t="s">
        <v>3066</v>
      </c>
      <c r="G37" s="688"/>
      <c r="H37" s="688"/>
      <c r="I37" s="688"/>
      <c r="J37" s="688"/>
      <c r="K37" s="688"/>
      <c r="L37" s="688"/>
    </row>
    <row r="38" spans="1:12" x14ac:dyDescent="0.35">
      <c r="A38" s="688"/>
      <c r="B38" s="741"/>
      <c r="C38" s="688"/>
      <c r="D38" s="1005"/>
      <c r="E38" s="688"/>
      <c r="F38" s="1180" t="s">
        <v>4009</v>
      </c>
      <c r="G38" s="688"/>
      <c r="H38" s="688"/>
      <c r="I38" s="688"/>
      <c r="J38" s="688"/>
      <c r="K38" s="688"/>
      <c r="L38" s="688"/>
    </row>
    <row r="39" spans="1:12" x14ac:dyDescent="0.35">
      <c r="A39" s="1159">
        <v>7</v>
      </c>
      <c r="B39" s="848" t="s">
        <v>4011</v>
      </c>
      <c r="C39" s="686" t="s">
        <v>1080</v>
      </c>
      <c r="D39" s="683" t="s">
        <v>1088</v>
      </c>
      <c r="E39" s="736" t="s">
        <v>717</v>
      </c>
      <c r="F39" s="1002" t="s">
        <v>4159</v>
      </c>
      <c r="G39" s="1186">
        <v>100000</v>
      </c>
      <c r="H39" s="1186">
        <v>100000</v>
      </c>
      <c r="I39" s="1186">
        <v>100000</v>
      </c>
      <c r="J39" s="1186">
        <v>100000</v>
      </c>
      <c r="K39" s="1682">
        <v>100000</v>
      </c>
      <c r="L39" s="1159" t="s">
        <v>1583</v>
      </c>
    </row>
    <row r="40" spans="1:12" x14ac:dyDescent="0.35">
      <c r="A40" s="1162"/>
      <c r="B40" s="710" t="s">
        <v>4010</v>
      </c>
      <c r="C40" s="708"/>
      <c r="D40" s="708"/>
      <c r="E40" s="710" t="s">
        <v>718</v>
      </c>
      <c r="F40" s="1003" t="s">
        <v>4160</v>
      </c>
      <c r="G40" s="1181"/>
      <c r="H40" s="1182"/>
      <c r="I40" s="1182"/>
      <c r="J40" s="1182"/>
      <c r="K40" s="1181"/>
      <c r="L40" s="1162"/>
    </row>
    <row r="41" spans="1:12" x14ac:dyDescent="0.35">
      <c r="A41" s="1162"/>
      <c r="B41" s="1185"/>
      <c r="C41" s="708"/>
      <c r="D41" s="708" t="s">
        <v>225</v>
      </c>
      <c r="E41" s="710"/>
      <c r="F41" s="1003" t="s">
        <v>4161</v>
      </c>
      <c r="G41" s="1181"/>
      <c r="H41" s="1182"/>
      <c r="I41" s="1182"/>
      <c r="J41" s="1182"/>
      <c r="K41" s="1181"/>
      <c r="L41" s="1162"/>
    </row>
    <row r="42" spans="1:12" x14ac:dyDescent="0.35">
      <c r="A42" s="1163"/>
      <c r="B42" s="719"/>
      <c r="C42" s="734"/>
      <c r="D42" s="708"/>
      <c r="E42" s="733" t="s">
        <v>225</v>
      </c>
      <c r="F42" s="1004" t="s">
        <v>4162</v>
      </c>
      <c r="G42" s="1167"/>
      <c r="H42" s="1163"/>
      <c r="I42" s="1163"/>
      <c r="J42" s="1163"/>
      <c r="K42" s="1167"/>
      <c r="L42" s="1170"/>
    </row>
    <row r="43" spans="1:12" x14ac:dyDescent="0.35">
      <c r="A43" s="1159">
        <v>8</v>
      </c>
      <c r="B43" s="848" t="s">
        <v>4011</v>
      </c>
      <c r="C43" s="683" t="s">
        <v>1080</v>
      </c>
      <c r="D43" s="682" t="s">
        <v>1083</v>
      </c>
      <c r="E43" s="736" t="s">
        <v>717</v>
      </c>
      <c r="F43" s="1176" t="s">
        <v>3044</v>
      </c>
      <c r="G43" s="1186">
        <v>100000</v>
      </c>
      <c r="H43" s="1186">
        <v>100000</v>
      </c>
      <c r="I43" s="1186">
        <v>100000</v>
      </c>
      <c r="J43" s="1186">
        <v>100000</v>
      </c>
      <c r="K43" s="1682">
        <v>100000</v>
      </c>
      <c r="L43" s="1159" t="s">
        <v>1583</v>
      </c>
    </row>
    <row r="44" spans="1:12" x14ac:dyDescent="0.35">
      <c r="A44" s="1162"/>
      <c r="B44" s="710" t="s">
        <v>4010</v>
      </c>
      <c r="C44" s="708"/>
      <c r="D44" s="689"/>
      <c r="E44" s="710" t="s">
        <v>718</v>
      </c>
      <c r="F44" s="1168" t="s">
        <v>3051</v>
      </c>
      <c r="G44" s="1181"/>
      <c r="H44" s="1182"/>
      <c r="I44" s="1182"/>
      <c r="J44" s="1182"/>
      <c r="K44" s="1181"/>
      <c r="L44" s="1162"/>
    </row>
    <row r="45" spans="1:12" x14ac:dyDescent="0.35">
      <c r="A45" s="1162"/>
      <c r="B45" s="710"/>
      <c r="C45" s="708"/>
      <c r="D45" s="689"/>
      <c r="E45" s="710"/>
      <c r="F45" s="1168" t="s">
        <v>3050</v>
      </c>
      <c r="G45" s="1181"/>
      <c r="H45" s="1182"/>
      <c r="I45" s="1182" t="s">
        <v>225</v>
      </c>
      <c r="J45" s="1182"/>
      <c r="K45" s="1181"/>
      <c r="L45" s="1162"/>
    </row>
    <row r="46" spans="1:12" x14ac:dyDescent="0.35">
      <c r="A46" s="1163"/>
      <c r="B46" s="733"/>
      <c r="C46" s="734"/>
      <c r="D46" s="881"/>
      <c r="E46" s="733" t="s">
        <v>225</v>
      </c>
      <c r="F46" s="1170" t="s">
        <v>3049</v>
      </c>
      <c r="G46" s="1167"/>
      <c r="H46" s="1163"/>
      <c r="I46" s="1163"/>
      <c r="J46" s="1163"/>
      <c r="K46" s="1167"/>
      <c r="L46" s="1170"/>
    </row>
    <row r="47" spans="1:12" x14ac:dyDescent="0.35">
      <c r="A47" s="1159">
        <v>9</v>
      </c>
      <c r="B47" s="848" t="s">
        <v>4011</v>
      </c>
      <c r="C47" s="683" t="s">
        <v>1080</v>
      </c>
      <c r="D47" s="682" t="s">
        <v>1084</v>
      </c>
      <c r="E47" s="736" t="s">
        <v>717</v>
      </c>
      <c r="F47" s="1174" t="s">
        <v>3045</v>
      </c>
      <c r="G47" s="698">
        <v>300000</v>
      </c>
      <c r="H47" s="698">
        <v>300000</v>
      </c>
      <c r="I47" s="698">
        <v>300000</v>
      </c>
      <c r="J47" s="698">
        <v>300000</v>
      </c>
      <c r="K47" s="626">
        <v>300000</v>
      </c>
      <c r="L47" s="1159" t="s">
        <v>1583</v>
      </c>
    </row>
    <row r="48" spans="1:12" x14ac:dyDescent="0.35">
      <c r="A48" s="1162"/>
      <c r="B48" s="710" t="s">
        <v>4010</v>
      </c>
      <c r="C48" s="708"/>
      <c r="D48" s="689"/>
      <c r="E48" s="710" t="s">
        <v>718</v>
      </c>
      <c r="F48" s="1180" t="s">
        <v>3048</v>
      </c>
      <c r="G48" s="920"/>
      <c r="H48" s="920"/>
      <c r="I48" s="920"/>
      <c r="J48" s="920"/>
      <c r="K48" s="920"/>
      <c r="L48" s="1162" t="s">
        <v>225</v>
      </c>
    </row>
    <row r="49" spans="1:12" x14ac:dyDescent="0.35">
      <c r="A49" s="1162"/>
      <c r="B49" s="710"/>
      <c r="C49" s="708"/>
      <c r="D49" s="689"/>
      <c r="E49" s="710"/>
      <c r="F49" s="1180" t="s">
        <v>3046</v>
      </c>
      <c r="G49" s="920"/>
      <c r="H49" s="920"/>
      <c r="I49" s="920"/>
      <c r="J49" s="920"/>
      <c r="K49" s="920"/>
      <c r="L49" s="1162"/>
    </row>
    <row r="50" spans="1:12" x14ac:dyDescent="0.35">
      <c r="A50" s="1163"/>
      <c r="B50" s="733"/>
      <c r="C50" s="734"/>
      <c r="D50" s="881"/>
      <c r="E50" s="733" t="s">
        <v>225</v>
      </c>
      <c r="F50" s="1179" t="s">
        <v>3047</v>
      </c>
      <c r="G50" s="694"/>
      <c r="H50" s="694"/>
      <c r="I50" s="694"/>
      <c r="J50" s="694"/>
      <c r="K50" s="694"/>
      <c r="L50" s="1170"/>
    </row>
    <row r="51" spans="1:12" ht="21.6" x14ac:dyDescent="0.35">
      <c r="A51" s="1164"/>
      <c r="B51" s="689"/>
      <c r="C51" s="711"/>
      <c r="D51" s="711" t="s">
        <v>225</v>
      </c>
      <c r="E51" s="689"/>
      <c r="F51" s="741"/>
      <c r="G51" s="717"/>
      <c r="H51" s="717"/>
      <c r="I51" s="717"/>
      <c r="J51" s="717"/>
      <c r="K51" s="717"/>
      <c r="L51" s="1193">
        <v>129</v>
      </c>
    </row>
    <row r="52" spans="1:12" x14ac:dyDescent="0.35">
      <c r="A52" s="1164"/>
      <c r="B52" s="689"/>
      <c r="C52" s="711"/>
      <c r="D52" s="711"/>
      <c r="E52" s="689"/>
      <c r="F52" s="741"/>
      <c r="G52" s="717"/>
      <c r="H52" s="717"/>
      <c r="I52" s="717"/>
      <c r="J52" s="717"/>
      <c r="K52" s="717"/>
      <c r="L52" s="1171"/>
    </row>
    <row r="53" spans="1:12" x14ac:dyDescent="0.35">
      <c r="A53" s="1638"/>
      <c r="B53" s="1638"/>
      <c r="C53" s="1638"/>
      <c r="D53" s="1638"/>
      <c r="E53" s="1638"/>
      <c r="F53" s="1626" t="s">
        <v>396</v>
      </c>
      <c r="G53" s="1906" t="s">
        <v>397</v>
      </c>
      <c r="H53" s="1907"/>
      <c r="I53" s="1907"/>
      <c r="J53" s="1907"/>
      <c r="K53" s="1908"/>
      <c r="L53" s="1626" t="s">
        <v>403</v>
      </c>
    </row>
    <row r="54" spans="1:12" x14ac:dyDescent="0.35">
      <c r="A54" s="1632" t="s">
        <v>394</v>
      </c>
      <c r="B54" s="1632" t="s">
        <v>90</v>
      </c>
      <c r="C54" s="1632" t="s">
        <v>1076</v>
      </c>
      <c r="D54" s="1632" t="s">
        <v>1077</v>
      </c>
      <c r="E54" s="1632" t="s">
        <v>395</v>
      </c>
      <c r="F54" s="1632" t="s">
        <v>1078</v>
      </c>
      <c r="G54" s="1626">
        <v>2561</v>
      </c>
      <c r="H54" s="1626">
        <v>2562</v>
      </c>
      <c r="I54" s="1626">
        <v>2563</v>
      </c>
      <c r="J54" s="1626">
        <v>2564</v>
      </c>
      <c r="K54" s="1626">
        <v>2565</v>
      </c>
      <c r="L54" s="1632" t="s">
        <v>482</v>
      </c>
    </row>
    <row r="55" spans="1:12" x14ac:dyDescent="0.35">
      <c r="A55" s="1639"/>
      <c r="B55" s="1639"/>
      <c r="C55" s="1639"/>
      <c r="D55" s="1639"/>
      <c r="E55" s="1639"/>
      <c r="F55" s="1639"/>
      <c r="G55" s="1639" t="s">
        <v>398</v>
      </c>
      <c r="H55" s="1639" t="s">
        <v>398</v>
      </c>
      <c r="I55" s="1639" t="s">
        <v>398</v>
      </c>
      <c r="J55" s="1639" t="s">
        <v>398</v>
      </c>
      <c r="K55" s="1639" t="s">
        <v>398</v>
      </c>
      <c r="L55" s="1639" t="s">
        <v>483</v>
      </c>
    </row>
    <row r="56" spans="1:12" x14ac:dyDescent="0.35">
      <c r="A56" s="1159">
        <v>10</v>
      </c>
      <c r="B56" s="848" t="s">
        <v>4011</v>
      </c>
      <c r="C56" s="686" t="s">
        <v>1080</v>
      </c>
      <c r="D56" s="683" t="s">
        <v>1088</v>
      </c>
      <c r="E56" s="736" t="s">
        <v>717</v>
      </c>
      <c r="F56" s="1002" t="s">
        <v>3071</v>
      </c>
      <c r="G56" s="698">
        <v>100000</v>
      </c>
      <c r="H56" s="698">
        <v>100000</v>
      </c>
      <c r="I56" s="698">
        <v>100000</v>
      </c>
      <c r="J56" s="698">
        <v>100000</v>
      </c>
      <c r="K56" s="626">
        <v>100000</v>
      </c>
      <c r="L56" s="1159" t="s">
        <v>1583</v>
      </c>
    </row>
    <row r="57" spans="1:12" x14ac:dyDescent="0.35">
      <c r="A57" s="1162"/>
      <c r="B57" s="710" t="s">
        <v>4010</v>
      </c>
      <c r="C57" s="691"/>
      <c r="D57" s="708"/>
      <c r="E57" s="710" t="s">
        <v>718</v>
      </c>
      <c r="F57" s="1003" t="s">
        <v>3072</v>
      </c>
      <c r="G57" s="920"/>
      <c r="H57" s="1183"/>
      <c r="I57" s="920"/>
      <c r="J57" s="920"/>
      <c r="K57" s="819"/>
      <c r="L57" s="1162" t="s">
        <v>225</v>
      </c>
    </row>
    <row r="58" spans="1:12" x14ac:dyDescent="0.35">
      <c r="A58" s="1162"/>
      <c r="B58" s="710"/>
      <c r="C58" s="691"/>
      <c r="D58" s="708"/>
      <c r="E58" s="710"/>
      <c r="F58" s="1003" t="s">
        <v>3073</v>
      </c>
      <c r="G58" s="920"/>
      <c r="H58" s="1183"/>
      <c r="I58" s="920" t="s">
        <v>225</v>
      </c>
      <c r="J58" s="920"/>
      <c r="K58" s="819"/>
      <c r="L58" s="1162"/>
    </row>
    <row r="59" spans="1:12" x14ac:dyDescent="0.35">
      <c r="A59" s="1163"/>
      <c r="B59" s="733"/>
      <c r="C59" s="746"/>
      <c r="D59" s="734" t="s">
        <v>225</v>
      </c>
      <c r="E59" s="733" t="s">
        <v>225</v>
      </c>
      <c r="F59" s="638" t="s">
        <v>3074</v>
      </c>
      <c r="G59" s="694"/>
      <c r="H59" s="927"/>
      <c r="I59" s="694"/>
      <c r="J59" s="694"/>
      <c r="K59" s="625"/>
      <c r="L59" s="1170"/>
    </row>
    <row r="60" spans="1:12" x14ac:dyDescent="0.35">
      <c r="A60" s="688">
        <v>11</v>
      </c>
      <c r="B60" s="848" t="s">
        <v>4011</v>
      </c>
      <c r="C60" s="688" t="s">
        <v>1080</v>
      </c>
      <c r="D60" s="1191" t="s">
        <v>3063</v>
      </c>
      <c r="E60" s="736" t="s">
        <v>717</v>
      </c>
      <c r="F60" s="1180" t="s">
        <v>3077</v>
      </c>
      <c r="G60" s="642">
        <v>1000000</v>
      </c>
      <c r="H60" s="642">
        <v>1000000</v>
      </c>
      <c r="I60" s="642">
        <v>1000000</v>
      </c>
      <c r="J60" s="819">
        <v>1000000</v>
      </c>
      <c r="K60" s="1355">
        <v>1000000</v>
      </c>
      <c r="L60" s="688" t="s">
        <v>1583</v>
      </c>
    </row>
    <row r="61" spans="1:12" x14ac:dyDescent="0.35">
      <c r="A61" s="688"/>
      <c r="B61" s="710" t="s">
        <v>4010</v>
      </c>
      <c r="C61" s="688"/>
      <c r="D61" s="1005"/>
      <c r="E61" s="710" t="s">
        <v>718</v>
      </c>
      <c r="F61" s="1180" t="s">
        <v>3068</v>
      </c>
      <c r="G61" s="688"/>
      <c r="H61" s="688"/>
      <c r="I61" s="688"/>
      <c r="J61" s="688"/>
      <c r="K61" s="624"/>
      <c r="L61" s="688" t="s">
        <v>225</v>
      </c>
    </row>
    <row r="62" spans="1:12" x14ac:dyDescent="0.35">
      <c r="A62" s="688"/>
      <c r="B62" s="741"/>
      <c r="C62" s="688"/>
      <c r="D62" s="1005"/>
      <c r="E62" s="688"/>
      <c r="F62" s="1180" t="s">
        <v>3069</v>
      </c>
      <c r="G62" s="688"/>
      <c r="H62" s="688"/>
      <c r="I62" s="688"/>
      <c r="J62" s="688" t="s">
        <v>225</v>
      </c>
      <c r="K62" s="624" t="s">
        <v>225</v>
      </c>
      <c r="L62" s="688"/>
    </row>
    <row r="63" spans="1:12" x14ac:dyDescent="0.35">
      <c r="A63" s="688"/>
      <c r="B63" s="741"/>
      <c r="C63" s="688"/>
      <c r="D63" s="1005"/>
      <c r="E63" s="688"/>
      <c r="F63" s="1180" t="s">
        <v>3070</v>
      </c>
      <c r="G63" s="688"/>
      <c r="H63" s="688"/>
      <c r="I63" s="688"/>
      <c r="J63" s="688"/>
      <c r="K63" s="624"/>
      <c r="L63" s="688"/>
    </row>
    <row r="64" spans="1:12" x14ac:dyDescent="0.35">
      <c r="A64" s="1159">
        <v>12</v>
      </c>
      <c r="B64" s="848" t="s">
        <v>4011</v>
      </c>
      <c r="C64" s="686" t="s">
        <v>1080</v>
      </c>
      <c r="D64" s="1173" t="s">
        <v>1089</v>
      </c>
      <c r="E64" s="736" t="s">
        <v>717</v>
      </c>
      <c r="F64" s="1176" t="s">
        <v>3076</v>
      </c>
      <c r="G64" s="632">
        <v>1000000</v>
      </c>
      <c r="H64" s="632">
        <v>1000000</v>
      </c>
      <c r="I64" s="632">
        <v>1000000</v>
      </c>
      <c r="J64" s="626">
        <v>1000000</v>
      </c>
      <c r="K64" s="639">
        <v>1000000</v>
      </c>
      <c r="L64" s="1640" t="s">
        <v>1583</v>
      </c>
    </row>
    <row r="65" spans="1:12" x14ac:dyDescent="0.35">
      <c r="A65" s="1162"/>
      <c r="B65" s="710" t="s">
        <v>4010</v>
      </c>
      <c r="C65" s="708"/>
      <c r="D65" s="689"/>
      <c r="E65" s="710" t="s">
        <v>718</v>
      </c>
      <c r="F65" s="1168" t="s">
        <v>3079</v>
      </c>
      <c r="G65" s="1187"/>
      <c r="H65" s="1182"/>
      <c r="I65" s="1182"/>
      <c r="J65" s="1182"/>
      <c r="K65" s="1188"/>
      <c r="L65" s="1162"/>
    </row>
    <row r="66" spans="1:12" x14ac:dyDescent="0.35">
      <c r="A66" s="1162"/>
      <c r="B66" s="1185"/>
      <c r="C66" s="708"/>
      <c r="D66" s="689"/>
      <c r="E66" s="710"/>
      <c r="F66" s="1168" t="s">
        <v>3075</v>
      </c>
      <c r="G66" s="1187"/>
      <c r="H66" s="1182" t="s">
        <v>225</v>
      </c>
      <c r="I66" s="1182" t="s">
        <v>225</v>
      </c>
      <c r="J66" s="1182"/>
      <c r="K66" s="1188"/>
      <c r="L66" s="1162"/>
    </row>
    <row r="67" spans="1:12" x14ac:dyDescent="0.35">
      <c r="A67" s="1163"/>
      <c r="B67" s="719"/>
      <c r="C67" s="734"/>
      <c r="D67" s="881"/>
      <c r="E67" s="733" t="s">
        <v>225</v>
      </c>
      <c r="F67" s="1170" t="s">
        <v>3078</v>
      </c>
      <c r="G67" s="1169"/>
      <c r="H67" s="1163"/>
      <c r="I67" s="1163"/>
      <c r="J67" s="1163"/>
      <c r="K67" s="1189"/>
      <c r="L67" s="1170"/>
    </row>
    <row r="68" spans="1:12" x14ac:dyDescent="0.35">
      <c r="A68" s="1159">
        <v>13</v>
      </c>
      <c r="B68" s="848" t="s">
        <v>1085</v>
      </c>
      <c r="C68" s="683" t="s">
        <v>1080</v>
      </c>
      <c r="D68" s="682" t="s">
        <v>1083</v>
      </c>
      <c r="E68" s="736" t="s">
        <v>717</v>
      </c>
      <c r="F68" s="1176" t="s">
        <v>4006</v>
      </c>
      <c r="G68" s="1186">
        <v>100000</v>
      </c>
      <c r="H68" s="1186">
        <v>100000</v>
      </c>
      <c r="I68" s="1186">
        <v>100000</v>
      </c>
      <c r="J68" s="1186">
        <v>100000</v>
      </c>
      <c r="K68" s="1682">
        <v>100000</v>
      </c>
      <c r="L68" s="1159" t="s">
        <v>1583</v>
      </c>
    </row>
    <row r="69" spans="1:12" x14ac:dyDescent="0.35">
      <c r="A69" s="1162"/>
      <c r="B69" s="710"/>
      <c r="C69" s="708"/>
      <c r="D69" s="689"/>
      <c r="E69" s="710" t="s">
        <v>718</v>
      </c>
      <c r="F69" s="1168" t="s">
        <v>4008</v>
      </c>
      <c r="G69" s="1181"/>
      <c r="H69" s="1182"/>
      <c r="I69" s="1182"/>
      <c r="J69" s="1182"/>
      <c r="K69" s="1181"/>
      <c r="L69" s="1162"/>
    </row>
    <row r="70" spans="1:12" x14ac:dyDescent="0.35">
      <c r="A70" s="1162"/>
      <c r="B70" s="710"/>
      <c r="C70" s="708"/>
      <c r="D70" s="689"/>
      <c r="E70" s="710"/>
      <c r="F70" s="1168" t="s">
        <v>3050</v>
      </c>
      <c r="G70" s="1181"/>
      <c r="H70" s="1182"/>
      <c r="I70" s="1182"/>
      <c r="J70" s="1182"/>
      <c r="K70" s="1181"/>
      <c r="L70" s="1162"/>
    </row>
    <row r="71" spans="1:12" x14ac:dyDescent="0.35">
      <c r="A71" s="1163"/>
      <c r="B71" s="733"/>
      <c r="C71" s="734"/>
      <c r="D71" s="881"/>
      <c r="E71" s="733" t="s">
        <v>225</v>
      </c>
      <c r="F71" s="1170" t="s">
        <v>4007</v>
      </c>
      <c r="G71" s="1167"/>
      <c r="H71" s="1163"/>
      <c r="I71" s="1163"/>
      <c r="J71" s="1163"/>
      <c r="K71" s="1167"/>
      <c r="L71" s="1170"/>
    </row>
    <row r="72" spans="1:12" x14ac:dyDescent="0.35">
      <c r="A72" s="1159">
        <v>14</v>
      </c>
      <c r="B72" s="848" t="s">
        <v>1085</v>
      </c>
      <c r="C72" s="683" t="s">
        <v>1080</v>
      </c>
      <c r="D72" s="682" t="s">
        <v>1084</v>
      </c>
      <c r="E72" s="736" t="s">
        <v>717</v>
      </c>
      <c r="F72" s="1174" t="s">
        <v>3045</v>
      </c>
      <c r="G72" s="698">
        <v>300000</v>
      </c>
      <c r="H72" s="698">
        <v>300000</v>
      </c>
      <c r="I72" s="698">
        <v>300000</v>
      </c>
      <c r="J72" s="698">
        <v>300000</v>
      </c>
      <c r="K72" s="639">
        <v>300000</v>
      </c>
      <c r="L72" s="1159" t="s">
        <v>1583</v>
      </c>
    </row>
    <row r="73" spans="1:12" x14ac:dyDescent="0.35">
      <c r="A73" s="1162"/>
      <c r="B73" s="710"/>
      <c r="C73" s="708"/>
      <c r="D73" s="689"/>
      <c r="E73" s="710" t="s">
        <v>718</v>
      </c>
      <c r="F73" s="1180" t="s">
        <v>3048</v>
      </c>
      <c r="G73" s="920"/>
      <c r="H73" s="920"/>
      <c r="I73" s="920"/>
      <c r="J73" s="920"/>
      <c r="K73" s="920"/>
      <c r="L73" s="1162" t="s">
        <v>225</v>
      </c>
    </row>
    <row r="74" spans="1:12" x14ac:dyDescent="0.35">
      <c r="A74" s="1162"/>
      <c r="B74" s="710"/>
      <c r="C74" s="708"/>
      <c r="D74" s="689"/>
      <c r="E74" s="710" t="s">
        <v>225</v>
      </c>
      <c r="F74" s="1180" t="s">
        <v>3046</v>
      </c>
      <c r="G74" s="920"/>
      <c r="H74" s="920"/>
      <c r="I74" s="920"/>
      <c r="J74" s="920"/>
      <c r="K74" s="920"/>
      <c r="L74" s="1162"/>
    </row>
    <row r="75" spans="1:12" x14ac:dyDescent="0.35">
      <c r="A75" s="1163"/>
      <c r="B75" s="733"/>
      <c r="C75" s="734"/>
      <c r="D75" s="881"/>
      <c r="E75" s="733" t="s">
        <v>225</v>
      </c>
      <c r="F75" s="1179" t="s">
        <v>3047</v>
      </c>
      <c r="G75" s="694"/>
      <c r="H75" s="694"/>
      <c r="I75" s="694"/>
      <c r="J75" s="694"/>
      <c r="K75" s="694"/>
      <c r="L75" s="1170"/>
    </row>
    <row r="76" spans="1:12" ht="21.6" x14ac:dyDescent="0.35">
      <c r="A76" s="1164"/>
      <c r="B76" s="689"/>
      <c r="C76" s="711"/>
      <c r="D76" s="711"/>
      <c r="E76" s="689"/>
      <c r="F76" s="741"/>
      <c r="G76" s="717"/>
      <c r="H76" s="717"/>
      <c r="I76" s="717"/>
      <c r="J76" s="717"/>
      <c r="K76" s="717"/>
      <c r="L76" s="1193">
        <v>130</v>
      </c>
    </row>
    <row r="77" spans="1:12" x14ac:dyDescent="0.35">
      <c r="A77" s="1164"/>
      <c r="B77" s="689"/>
      <c r="C77" s="711"/>
      <c r="D77" s="711" t="s">
        <v>225</v>
      </c>
      <c r="E77" s="689"/>
      <c r="F77" s="741"/>
      <c r="G77" s="717"/>
      <c r="H77" s="717"/>
      <c r="I77" s="717"/>
      <c r="J77" s="717"/>
      <c r="K77" s="717"/>
      <c r="L77" s="1171"/>
    </row>
    <row r="78" spans="1:12" x14ac:dyDescent="0.35">
      <c r="A78" s="1638"/>
      <c r="B78" s="1638"/>
      <c r="C78" s="1638"/>
      <c r="D78" s="1638"/>
      <c r="E78" s="1638"/>
      <c r="F78" s="1626" t="s">
        <v>396</v>
      </c>
      <c r="G78" s="1906" t="s">
        <v>397</v>
      </c>
      <c r="H78" s="1907"/>
      <c r="I78" s="1907"/>
      <c r="J78" s="1907"/>
      <c r="K78" s="1908"/>
      <c r="L78" s="1626" t="s">
        <v>403</v>
      </c>
    </row>
    <row r="79" spans="1:12" x14ac:dyDescent="0.35">
      <c r="A79" s="1632" t="s">
        <v>394</v>
      </c>
      <c r="B79" s="1632" t="s">
        <v>90</v>
      </c>
      <c r="C79" s="1632" t="s">
        <v>1076</v>
      </c>
      <c r="D79" s="1632" t="s">
        <v>1077</v>
      </c>
      <c r="E79" s="1632" t="s">
        <v>395</v>
      </c>
      <c r="F79" s="1632" t="s">
        <v>1078</v>
      </c>
      <c r="G79" s="1626">
        <v>2561</v>
      </c>
      <c r="H79" s="1626">
        <v>2562</v>
      </c>
      <c r="I79" s="1626">
        <v>2563</v>
      </c>
      <c r="J79" s="1626">
        <v>2564</v>
      </c>
      <c r="K79" s="1626">
        <v>2565</v>
      </c>
      <c r="L79" s="1632" t="s">
        <v>482</v>
      </c>
    </row>
    <row r="80" spans="1:12" x14ac:dyDescent="0.35">
      <c r="A80" s="1639"/>
      <c r="B80" s="1639"/>
      <c r="C80" s="1639"/>
      <c r="D80" s="1639"/>
      <c r="E80" s="1639"/>
      <c r="F80" s="1639"/>
      <c r="G80" s="1639" t="s">
        <v>398</v>
      </c>
      <c r="H80" s="1639" t="s">
        <v>398</v>
      </c>
      <c r="I80" s="1639" t="s">
        <v>398</v>
      </c>
      <c r="J80" s="1639" t="s">
        <v>398</v>
      </c>
      <c r="K80" s="1639" t="s">
        <v>398</v>
      </c>
      <c r="L80" s="1639" t="s">
        <v>483</v>
      </c>
    </row>
    <row r="81" spans="1:12" x14ac:dyDescent="0.35">
      <c r="A81" s="1159">
        <v>15</v>
      </c>
      <c r="B81" s="848" t="s">
        <v>1085</v>
      </c>
      <c r="C81" s="686" t="s">
        <v>1080</v>
      </c>
      <c r="D81" s="683" t="s">
        <v>3080</v>
      </c>
      <c r="E81" s="736" t="s">
        <v>717</v>
      </c>
      <c r="F81" s="1002" t="s">
        <v>3081</v>
      </c>
      <c r="G81" s="698">
        <v>100000</v>
      </c>
      <c r="H81" s="698">
        <v>100000</v>
      </c>
      <c r="I81" s="698">
        <v>100000</v>
      </c>
      <c r="J81" s="698">
        <v>100000</v>
      </c>
      <c r="K81" s="626">
        <v>100000</v>
      </c>
      <c r="L81" s="1159" t="s">
        <v>1583</v>
      </c>
    </row>
    <row r="82" spans="1:12" x14ac:dyDescent="0.35">
      <c r="A82" s="1162"/>
      <c r="B82" s="710"/>
      <c r="C82" s="691"/>
      <c r="D82" s="708"/>
      <c r="E82" s="710" t="s">
        <v>718</v>
      </c>
      <c r="F82" s="1003" t="s">
        <v>3082</v>
      </c>
      <c r="G82" s="920"/>
      <c r="H82" s="1183"/>
      <c r="I82" s="920" t="s">
        <v>225</v>
      </c>
      <c r="J82" s="920"/>
      <c r="K82" s="920"/>
      <c r="L82" s="1162" t="s">
        <v>225</v>
      </c>
    </row>
    <row r="83" spans="1:12" x14ac:dyDescent="0.35">
      <c r="A83" s="1162"/>
      <c r="B83" s="710"/>
      <c r="C83" s="691"/>
      <c r="D83" s="708"/>
      <c r="E83" s="710"/>
      <c r="F83" s="1003" t="s">
        <v>3083</v>
      </c>
      <c r="G83" s="920"/>
      <c r="H83" s="1183"/>
      <c r="I83" s="920"/>
      <c r="J83" s="920" t="s">
        <v>225</v>
      </c>
      <c r="K83" s="920"/>
      <c r="L83" s="1162"/>
    </row>
    <row r="84" spans="1:12" x14ac:dyDescent="0.35">
      <c r="A84" s="1163"/>
      <c r="B84" s="733"/>
      <c r="C84" s="746"/>
      <c r="D84" s="734"/>
      <c r="E84" s="733" t="s">
        <v>225</v>
      </c>
      <c r="F84" s="1004" t="s">
        <v>3084</v>
      </c>
      <c r="G84" s="694"/>
      <c r="H84" s="927"/>
      <c r="I84" s="694"/>
      <c r="J84" s="694"/>
      <c r="K84" s="694"/>
      <c r="L84" s="1170"/>
    </row>
    <row r="85" spans="1:12" x14ac:dyDescent="0.35">
      <c r="A85" s="688">
        <v>16</v>
      </c>
      <c r="B85" s="848" t="s">
        <v>1085</v>
      </c>
      <c r="C85" s="688" t="s">
        <v>1080</v>
      </c>
      <c r="D85" s="1180" t="s">
        <v>3085</v>
      </c>
      <c r="E85" s="736" t="s">
        <v>717</v>
      </c>
      <c r="F85" s="1190" t="s">
        <v>3086</v>
      </c>
      <c r="G85" s="920">
        <v>500000</v>
      </c>
      <c r="H85" s="920">
        <v>500000</v>
      </c>
      <c r="I85" s="920">
        <v>500000</v>
      </c>
      <c r="J85" s="920">
        <v>500000</v>
      </c>
      <c r="K85" s="819">
        <v>500000</v>
      </c>
      <c r="L85" s="688" t="s">
        <v>1583</v>
      </c>
    </row>
    <row r="86" spans="1:12" x14ac:dyDescent="0.35">
      <c r="A86" s="688"/>
      <c r="B86" s="741"/>
      <c r="C86" s="688"/>
      <c r="D86" s="1005"/>
      <c r="E86" s="710" t="s">
        <v>718</v>
      </c>
      <c r="F86" s="1180" t="s">
        <v>4012</v>
      </c>
      <c r="G86" s="688"/>
      <c r="H86" s="688"/>
      <c r="I86" s="688"/>
      <c r="J86" s="688" t="s">
        <v>225</v>
      </c>
      <c r="K86" s="688"/>
      <c r="L86" s="688" t="s">
        <v>225</v>
      </c>
    </row>
    <row r="87" spans="1:12" x14ac:dyDescent="0.35">
      <c r="A87" s="688"/>
      <c r="B87" s="741"/>
      <c r="C87" s="688"/>
      <c r="D87" s="1005"/>
      <c r="E87" s="688"/>
      <c r="F87" s="1180" t="s">
        <v>4013</v>
      </c>
      <c r="G87" s="688"/>
      <c r="H87" s="688"/>
      <c r="I87" s="688" t="s">
        <v>225</v>
      </c>
      <c r="J87" s="688"/>
      <c r="K87" s="688" t="s">
        <v>225</v>
      </c>
      <c r="L87" s="688"/>
    </row>
    <row r="88" spans="1:12" x14ac:dyDescent="0.35">
      <c r="A88" s="688"/>
      <c r="B88" s="741"/>
      <c r="C88" s="688"/>
      <c r="D88" s="1005"/>
      <c r="E88" s="688"/>
      <c r="F88" s="1180" t="s">
        <v>4014</v>
      </c>
      <c r="G88" s="688"/>
      <c r="H88" s="688"/>
      <c r="I88" s="688"/>
      <c r="J88" s="688"/>
      <c r="K88" s="688"/>
      <c r="L88" s="688"/>
    </row>
    <row r="89" spans="1:12" x14ac:dyDescent="0.35">
      <c r="A89" s="1159">
        <v>17</v>
      </c>
      <c r="B89" s="1172" t="s">
        <v>2001</v>
      </c>
      <c r="C89" s="686" t="s">
        <v>1080</v>
      </c>
      <c r="D89" s="1173" t="s">
        <v>1084</v>
      </c>
      <c r="E89" s="736" t="s">
        <v>717</v>
      </c>
      <c r="F89" s="1174" t="s">
        <v>3045</v>
      </c>
      <c r="G89" s="698">
        <v>200000</v>
      </c>
      <c r="H89" s="698">
        <v>200000</v>
      </c>
      <c r="I89" s="698">
        <v>200000</v>
      </c>
      <c r="J89" s="698">
        <v>200000</v>
      </c>
      <c r="K89" s="639">
        <v>200000</v>
      </c>
      <c r="L89" s="1159" t="s">
        <v>1583</v>
      </c>
    </row>
    <row r="90" spans="1:12" x14ac:dyDescent="0.35">
      <c r="A90" s="1162"/>
      <c r="B90" s="1185"/>
      <c r="C90" s="708"/>
      <c r="D90" s="689"/>
      <c r="E90" s="710" t="s">
        <v>718</v>
      </c>
      <c r="F90" s="1180" t="s">
        <v>4157</v>
      </c>
      <c r="G90" s="1187"/>
      <c r="H90" s="1182"/>
      <c r="I90" s="1182"/>
      <c r="J90" s="1188"/>
      <c r="K90" s="1188"/>
      <c r="L90" s="1162"/>
    </row>
    <row r="91" spans="1:12" x14ac:dyDescent="0.35">
      <c r="A91" s="1162"/>
      <c r="B91" s="1185"/>
      <c r="C91" s="708"/>
      <c r="D91" s="689"/>
      <c r="E91" s="710"/>
      <c r="F91" s="1180" t="s">
        <v>3046</v>
      </c>
      <c r="G91" s="1187"/>
      <c r="H91" s="1182" t="s">
        <v>225</v>
      </c>
      <c r="I91" s="1182"/>
      <c r="J91" s="1188"/>
      <c r="K91" s="1188"/>
      <c r="L91" s="1162"/>
    </row>
    <row r="92" spans="1:12" x14ac:dyDescent="0.35">
      <c r="A92" s="1163"/>
      <c r="B92" s="719"/>
      <c r="C92" s="734"/>
      <c r="D92" s="881"/>
      <c r="E92" s="733" t="s">
        <v>225</v>
      </c>
      <c r="F92" s="1179" t="s">
        <v>3047</v>
      </c>
      <c r="G92" s="1169"/>
      <c r="H92" s="1163" t="s">
        <v>225</v>
      </c>
      <c r="I92" s="1163"/>
      <c r="J92" s="1189"/>
      <c r="K92" s="1189"/>
      <c r="L92" s="1170"/>
    </row>
    <row r="93" spans="1:12" x14ac:dyDescent="0.35">
      <c r="A93" s="1159">
        <v>18</v>
      </c>
      <c r="B93" s="848" t="s">
        <v>2001</v>
      </c>
      <c r="C93" s="683" t="s">
        <v>1080</v>
      </c>
      <c r="D93" s="1192" t="s">
        <v>2963</v>
      </c>
      <c r="E93" s="736" t="s">
        <v>717</v>
      </c>
      <c r="F93" s="1176" t="s">
        <v>3087</v>
      </c>
      <c r="G93" s="698">
        <v>200000</v>
      </c>
      <c r="H93" s="698">
        <v>200000</v>
      </c>
      <c r="I93" s="698">
        <v>200000</v>
      </c>
      <c r="J93" s="698">
        <v>200000</v>
      </c>
      <c r="K93" s="1669">
        <v>200000</v>
      </c>
      <c r="L93" s="1159" t="s">
        <v>1583</v>
      </c>
    </row>
    <row r="94" spans="1:12" x14ac:dyDescent="0.35">
      <c r="A94" s="1162"/>
      <c r="B94" s="710"/>
      <c r="C94" s="708"/>
      <c r="D94" s="689"/>
      <c r="E94" s="710" t="s">
        <v>718</v>
      </c>
      <c r="F94" s="1168" t="s">
        <v>3088</v>
      </c>
      <c r="G94" s="1181"/>
      <c r="H94" s="1182"/>
      <c r="I94" s="1182"/>
      <c r="J94" s="1182"/>
      <c r="K94" s="1181"/>
      <c r="L94" s="1162"/>
    </row>
    <row r="95" spans="1:12" x14ac:dyDescent="0.35">
      <c r="A95" s="1162"/>
      <c r="B95" s="710"/>
      <c r="C95" s="708"/>
      <c r="D95" s="689"/>
      <c r="E95" s="710"/>
      <c r="F95" s="1168" t="s">
        <v>3089</v>
      </c>
      <c r="G95" s="1181"/>
      <c r="H95" s="1182" t="s">
        <v>225</v>
      </c>
      <c r="I95" s="1182"/>
      <c r="J95" s="1182"/>
      <c r="K95" s="1181"/>
      <c r="L95" s="1162"/>
    </row>
    <row r="96" spans="1:12" x14ac:dyDescent="0.35">
      <c r="A96" s="1163"/>
      <c r="B96" s="733"/>
      <c r="C96" s="734"/>
      <c r="D96" s="881"/>
      <c r="E96" s="733" t="s">
        <v>225</v>
      </c>
      <c r="F96" s="1170" t="s">
        <v>3090</v>
      </c>
      <c r="G96" s="1167"/>
      <c r="H96" s="1163"/>
      <c r="I96" s="1163"/>
      <c r="J96" s="1163"/>
      <c r="K96" s="1167"/>
      <c r="L96" s="1170"/>
    </row>
    <row r="97" spans="1:12" x14ac:dyDescent="0.35">
      <c r="A97" s="1159">
        <v>19</v>
      </c>
      <c r="B97" s="848" t="s">
        <v>2001</v>
      </c>
      <c r="C97" s="683" t="s">
        <v>1080</v>
      </c>
      <c r="D97" s="682" t="s">
        <v>4021</v>
      </c>
      <c r="E97" s="736" t="s">
        <v>717</v>
      </c>
      <c r="F97" s="1176" t="s">
        <v>4023</v>
      </c>
      <c r="G97" s="698">
        <v>1500000</v>
      </c>
      <c r="H97" s="698">
        <v>1500000</v>
      </c>
      <c r="I97" s="698">
        <v>1500000</v>
      </c>
      <c r="J97" s="626">
        <v>1500000</v>
      </c>
      <c r="K97" s="639">
        <v>1500000</v>
      </c>
      <c r="L97" s="1159" t="s">
        <v>1583</v>
      </c>
    </row>
    <row r="98" spans="1:12" x14ac:dyDescent="0.35">
      <c r="A98" s="1162"/>
      <c r="B98" s="710"/>
      <c r="C98" s="708"/>
      <c r="D98" s="689" t="s">
        <v>4022</v>
      </c>
      <c r="E98" s="710" t="s">
        <v>718</v>
      </c>
      <c r="F98" s="1168" t="s">
        <v>4306</v>
      </c>
      <c r="G98" s="920"/>
      <c r="H98" s="920"/>
      <c r="I98" s="920"/>
      <c r="J98" s="920"/>
      <c r="K98" s="920"/>
      <c r="L98" s="1162" t="s">
        <v>225</v>
      </c>
    </row>
    <row r="99" spans="1:12" x14ac:dyDescent="0.35">
      <c r="A99" s="1162"/>
      <c r="B99" s="710"/>
      <c r="C99" s="708"/>
      <c r="D99" s="689"/>
      <c r="E99" s="710"/>
      <c r="F99" s="1168" t="s">
        <v>4024</v>
      </c>
      <c r="G99" s="920"/>
      <c r="H99" s="920" t="s">
        <v>225</v>
      </c>
      <c r="I99" s="920"/>
      <c r="J99" s="920"/>
      <c r="K99" s="920"/>
      <c r="L99" s="1162"/>
    </row>
    <row r="100" spans="1:12" x14ac:dyDescent="0.35">
      <c r="A100" s="1163"/>
      <c r="B100" s="733"/>
      <c r="C100" s="734"/>
      <c r="D100" s="881"/>
      <c r="E100" s="733" t="s">
        <v>225</v>
      </c>
      <c r="F100" s="1170" t="s">
        <v>4025</v>
      </c>
      <c r="G100" s="694"/>
      <c r="H100" s="694"/>
      <c r="I100" s="694"/>
      <c r="J100" s="694"/>
      <c r="K100" s="694"/>
      <c r="L100" s="1170"/>
    </row>
    <row r="101" spans="1:12" ht="21.6" x14ac:dyDescent="0.35">
      <c r="A101" s="1164"/>
      <c r="B101" s="689"/>
      <c r="C101" s="711"/>
      <c r="D101" s="711"/>
      <c r="E101" s="689" t="s">
        <v>225</v>
      </c>
      <c r="F101" s="741"/>
      <c r="G101" s="717"/>
      <c r="H101" s="717"/>
      <c r="I101" s="717"/>
      <c r="J101" s="717"/>
      <c r="K101" s="717"/>
      <c r="L101" s="1193">
        <v>131</v>
      </c>
    </row>
    <row r="102" spans="1:12" x14ac:dyDescent="0.35">
      <c r="A102" s="1164"/>
      <c r="B102" s="689"/>
      <c r="C102" s="711" t="s">
        <v>225</v>
      </c>
      <c r="D102" s="711"/>
      <c r="E102" s="689"/>
      <c r="F102" s="741"/>
      <c r="G102" s="717"/>
      <c r="H102" s="717"/>
      <c r="I102" s="717"/>
      <c r="J102" s="717"/>
      <c r="K102" s="717"/>
      <c r="L102" s="1171"/>
    </row>
    <row r="103" spans="1:12" x14ac:dyDescent="0.35">
      <c r="A103" s="1638"/>
      <c r="B103" s="1638"/>
      <c r="C103" s="1638"/>
      <c r="D103" s="1638"/>
      <c r="E103" s="1638"/>
      <c r="F103" s="1626" t="s">
        <v>396</v>
      </c>
      <c r="G103" s="1906" t="s">
        <v>397</v>
      </c>
      <c r="H103" s="1907"/>
      <c r="I103" s="1907"/>
      <c r="J103" s="1907"/>
      <c r="K103" s="1908"/>
      <c r="L103" s="1626" t="s">
        <v>403</v>
      </c>
    </row>
    <row r="104" spans="1:12" x14ac:dyDescent="0.35">
      <c r="A104" s="1632" t="s">
        <v>394</v>
      </c>
      <c r="B104" s="1632" t="s">
        <v>90</v>
      </c>
      <c r="C104" s="1632" t="s">
        <v>1076</v>
      </c>
      <c r="D104" s="1632" t="s">
        <v>1077</v>
      </c>
      <c r="E104" s="1632" t="s">
        <v>395</v>
      </c>
      <c r="F104" s="1632" t="s">
        <v>1078</v>
      </c>
      <c r="G104" s="1626">
        <v>2561</v>
      </c>
      <c r="H104" s="1626">
        <v>2562</v>
      </c>
      <c r="I104" s="1626">
        <v>2563</v>
      </c>
      <c r="J104" s="1626">
        <v>2564</v>
      </c>
      <c r="K104" s="1626">
        <v>2565</v>
      </c>
      <c r="L104" s="1632" t="s">
        <v>482</v>
      </c>
    </row>
    <row r="105" spans="1:12" x14ac:dyDescent="0.35">
      <c r="A105" s="1639"/>
      <c r="B105" s="1639"/>
      <c r="C105" s="1639"/>
      <c r="D105" s="1639"/>
      <c r="E105" s="1639"/>
      <c r="F105" s="1639"/>
      <c r="G105" s="1639" t="s">
        <v>398</v>
      </c>
      <c r="H105" s="1639" t="s">
        <v>398</v>
      </c>
      <c r="I105" s="1639" t="s">
        <v>398</v>
      </c>
      <c r="J105" s="1639" t="s">
        <v>398</v>
      </c>
      <c r="K105" s="1639" t="s">
        <v>398</v>
      </c>
      <c r="L105" s="1639" t="s">
        <v>483</v>
      </c>
    </row>
    <row r="106" spans="1:12" x14ac:dyDescent="0.35">
      <c r="A106" s="1159">
        <v>20</v>
      </c>
      <c r="B106" s="848" t="s">
        <v>2001</v>
      </c>
      <c r="C106" s="683" t="s">
        <v>1080</v>
      </c>
      <c r="D106" s="682" t="s">
        <v>1081</v>
      </c>
      <c r="E106" s="736" t="s">
        <v>717</v>
      </c>
      <c r="F106" s="1176" t="s">
        <v>4015</v>
      </c>
      <c r="G106" s="698">
        <v>100000</v>
      </c>
      <c r="H106" s="698">
        <v>200000</v>
      </c>
      <c r="I106" s="698">
        <v>100000</v>
      </c>
      <c r="J106" s="698">
        <v>200000</v>
      </c>
      <c r="K106" s="639">
        <v>100000</v>
      </c>
      <c r="L106" s="1159" t="s">
        <v>1583</v>
      </c>
    </row>
    <row r="107" spans="1:12" x14ac:dyDescent="0.35">
      <c r="A107" s="1162"/>
      <c r="B107" s="710"/>
      <c r="C107" s="708"/>
      <c r="D107" s="689"/>
      <c r="E107" s="710" t="s">
        <v>718</v>
      </c>
      <c r="F107" s="1168" t="s">
        <v>4016</v>
      </c>
      <c r="G107" s="920"/>
      <c r="H107" s="920"/>
      <c r="I107" s="920"/>
      <c r="J107" s="920"/>
      <c r="K107" s="920"/>
      <c r="L107" s="1162" t="s">
        <v>225</v>
      </c>
    </row>
    <row r="108" spans="1:12" x14ac:dyDescent="0.35">
      <c r="A108" s="1162"/>
      <c r="B108" s="710"/>
      <c r="C108" s="708"/>
      <c r="D108" s="689"/>
      <c r="E108" s="710"/>
      <c r="F108" s="1168" t="s">
        <v>3052</v>
      </c>
      <c r="G108" s="920"/>
      <c r="H108" s="920"/>
      <c r="I108" s="920"/>
      <c r="J108" s="920"/>
      <c r="K108" s="920"/>
      <c r="L108" s="1162"/>
    </row>
    <row r="109" spans="1:12" x14ac:dyDescent="0.35">
      <c r="A109" s="1163"/>
      <c r="B109" s="733"/>
      <c r="C109" s="734"/>
      <c r="D109" s="881"/>
      <c r="E109" s="733" t="s">
        <v>225</v>
      </c>
      <c r="F109" s="1170" t="s">
        <v>4017</v>
      </c>
      <c r="G109" s="694"/>
      <c r="H109" s="694"/>
      <c r="I109" s="694"/>
      <c r="J109" s="694"/>
      <c r="K109" s="694"/>
      <c r="L109" s="1170"/>
    </row>
    <row r="110" spans="1:12" x14ac:dyDescent="0.35">
      <c r="A110" s="688">
        <v>21</v>
      </c>
      <c r="B110" s="848" t="s">
        <v>4158</v>
      </c>
      <c r="C110" s="688" t="s">
        <v>1080</v>
      </c>
      <c r="D110" s="683" t="s">
        <v>1088</v>
      </c>
      <c r="E110" s="736" t="s">
        <v>717</v>
      </c>
      <c r="F110" s="1174" t="s">
        <v>4159</v>
      </c>
      <c r="G110" s="698">
        <v>100000</v>
      </c>
      <c r="H110" s="698">
        <v>100000</v>
      </c>
      <c r="I110" s="698">
        <v>100000</v>
      </c>
      <c r="J110" s="698">
        <v>100000</v>
      </c>
      <c r="K110" s="626">
        <v>100000</v>
      </c>
      <c r="L110" s="688" t="s">
        <v>1583</v>
      </c>
    </row>
    <row r="111" spans="1:12" x14ac:dyDescent="0.35">
      <c r="A111" s="688"/>
      <c r="B111" s="741"/>
      <c r="C111" s="688"/>
      <c r="D111" s="708"/>
      <c r="E111" s="710" t="s">
        <v>718</v>
      </c>
      <c r="F111" s="1180" t="s">
        <v>4160</v>
      </c>
      <c r="G111" s="688"/>
      <c r="H111" s="688"/>
      <c r="I111" s="688"/>
      <c r="J111" s="688"/>
      <c r="K111" s="688"/>
      <c r="L111" s="688" t="s">
        <v>225</v>
      </c>
    </row>
    <row r="112" spans="1:12" x14ac:dyDescent="0.35">
      <c r="A112" s="688"/>
      <c r="B112" s="741"/>
      <c r="C112" s="688"/>
      <c r="D112" s="708"/>
      <c r="E112" s="710"/>
      <c r="F112" s="1180" t="s">
        <v>4161</v>
      </c>
      <c r="G112" s="688"/>
      <c r="H112" s="688"/>
      <c r="I112" s="688"/>
      <c r="J112" s="688"/>
      <c r="K112" s="688"/>
      <c r="L112" s="688"/>
    </row>
    <row r="113" spans="1:12" x14ac:dyDescent="0.35">
      <c r="A113" s="688"/>
      <c r="B113" s="741"/>
      <c r="C113" s="688"/>
      <c r="D113" s="708"/>
      <c r="E113" s="733" t="s">
        <v>225</v>
      </c>
      <c r="F113" s="1179" t="s">
        <v>4162</v>
      </c>
      <c r="G113" s="688"/>
      <c r="H113" s="688"/>
      <c r="I113" s="688"/>
      <c r="J113" s="688"/>
      <c r="K113" s="688"/>
      <c r="L113" s="688"/>
    </row>
    <row r="114" spans="1:12" x14ac:dyDescent="0.35">
      <c r="A114" s="1159">
        <v>22</v>
      </c>
      <c r="B114" s="1172" t="s">
        <v>1086</v>
      </c>
      <c r="C114" s="686" t="s">
        <v>1080</v>
      </c>
      <c r="D114" s="1173" t="s">
        <v>1087</v>
      </c>
      <c r="E114" s="736" t="s">
        <v>717</v>
      </c>
      <c r="F114" s="1174" t="s">
        <v>3091</v>
      </c>
      <c r="G114" s="698">
        <v>800000</v>
      </c>
      <c r="H114" s="698">
        <v>800000</v>
      </c>
      <c r="I114" s="698">
        <v>800000</v>
      </c>
      <c r="J114" s="698">
        <v>800000</v>
      </c>
      <c r="K114" s="639">
        <v>800000</v>
      </c>
      <c r="L114" s="1159" t="s">
        <v>691</v>
      </c>
    </row>
    <row r="115" spans="1:12" x14ac:dyDescent="0.35">
      <c r="A115" s="1162"/>
      <c r="B115" s="1185"/>
      <c r="C115" s="708"/>
      <c r="D115" s="689"/>
      <c r="E115" s="710" t="s">
        <v>718</v>
      </c>
      <c r="F115" s="1180" t="s">
        <v>3092</v>
      </c>
      <c r="G115" s="1187"/>
      <c r="H115" s="1182"/>
      <c r="I115" s="1182"/>
      <c r="J115" s="1188"/>
      <c r="K115" s="1188"/>
      <c r="L115" s="1162"/>
    </row>
    <row r="116" spans="1:12" x14ac:dyDescent="0.35">
      <c r="A116" s="1162"/>
      <c r="B116" s="1185"/>
      <c r="C116" s="708"/>
      <c r="D116" s="689"/>
      <c r="E116" s="710"/>
      <c r="F116" s="1180" t="s">
        <v>3093</v>
      </c>
      <c r="G116" s="1187"/>
      <c r="H116" s="1182" t="s">
        <v>225</v>
      </c>
      <c r="I116" s="1182" t="s">
        <v>225</v>
      </c>
      <c r="J116" s="1188"/>
      <c r="K116" s="1188"/>
      <c r="L116" s="1162"/>
    </row>
    <row r="117" spans="1:12" x14ac:dyDescent="0.35">
      <c r="A117" s="1163"/>
      <c r="B117" s="719"/>
      <c r="C117" s="734"/>
      <c r="D117" s="881"/>
      <c r="E117" s="733"/>
      <c r="F117" s="1179" t="s">
        <v>3094</v>
      </c>
      <c r="G117" s="1169"/>
      <c r="H117" s="1163" t="s">
        <v>225</v>
      </c>
      <c r="I117" s="1163"/>
      <c r="J117" s="1189"/>
      <c r="K117" s="1189"/>
      <c r="L117" s="1170"/>
    </row>
    <row r="118" spans="1:12" x14ac:dyDescent="0.35">
      <c r="A118" s="1159">
        <v>23</v>
      </c>
      <c r="B118" s="848" t="s">
        <v>1086</v>
      </c>
      <c r="C118" s="686" t="s">
        <v>1080</v>
      </c>
      <c r="D118" s="683" t="s">
        <v>1088</v>
      </c>
      <c r="E118" s="736" t="s">
        <v>717</v>
      </c>
      <c r="F118" s="1002" t="s">
        <v>3096</v>
      </c>
      <c r="G118" s="698">
        <v>200000</v>
      </c>
      <c r="H118" s="698">
        <v>200000</v>
      </c>
      <c r="I118" s="698">
        <v>200000</v>
      </c>
      <c r="J118" s="698">
        <v>200000</v>
      </c>
      <c r="K118" s="1670">
        <v>200000</v>
      </c>
      <c r="L118" s="1159" t="s">
        <v>691</v>
      </c>
    </row>
    <row r="119" spans="1:12" x14ac:dyDescent="0.35">
      <c r="A119" s="1162"/>
      <c r="B119" s="710"/>
      <c r="C119" s="691"/>
      <c r="D119" s="708"/>
      <c r="E119" s="710" t="s">
        <v>718</v>
      </c>
      <c r="F119" s="1003" t="s">
        <v>3095</v>
      </c>
      <c r="G119" s="1181"/>
      <c r="H119" s="1182"/>
      <c r="I119" s="1182"/>
      <c r="J119" s="1182"/>
      <c r="K119" s="1181"/>
      <c r="L119" s="1162"/>
    </row>
    <row r="120" spans="1:12" x14ac:dyDescent="0.35">
      <c r="A120" s="1162"/>
      <c r="B120" s="710"/>
      <c r="C120" s="691"/>
      <c r="D120" s="708"/>
      <c r="E120" s="710"/>
      <c r="F120" s="1030" t="s">
        <v>4091</v>
      </c>
      <c r="G120" s="1181"/>
      <c r="H120" s="1182" t="s">
        <v>225</v>
      </c>
      <c r="I120" s="1182"/>
      <c r="J120" s="1182"/>
      <c r="K120" s="1181" t="s">
        <v>225</v>
      </c>
      <c r="L120" s="1162"/>
    </row>
    <row r="121" spans="1:12" x14ac:dyDescent="0.35">
      <c r="A121" s="1163"/>
      <c r="B121" s="733"/>
      <c r="C121" s="746"/>
      <c r="D121" s="734"/>
      <c r="E121" s="733" t="s">
        <v>225</v>
      </c>
      <c r="F121" s="1004" t="s">
        <v>4092</v>
      </c>
      <c r="G121" s="1167"/>
      <c r="H121" s="1163"/>
      <c r="I121" s="1163"/>
      <c r="J121" s="1163"/>
      <c r="K121" s="1167"/>
      <c r="L121" s="1170"/>
    </row>
    <row r="122" spans="1:12" x14ac:dyDescent="0.35">
      <c r="A122" s="1159">
        <v>24</v>
      </c>
      <c r="B122" s="848" t="s">
        <v>1086</v>
      </c>
      <c r="C122" s="686" t="s">
        <v>1080</v>
      </c>
      <c r="D122" s="683" t="s">
        <v>2964</v>
      </c>
      <c r="E122" s="736" t="s">
        <v>717</v>
      </c>
      <c r="F122" s="1176" t="s">
        <v>3097</v>
      </c>
      <c r="G122" s="698">
        <v>100000</v>
      </c>
      <c r="H122" s="698">
        <v>100000</v>
      </c>
      <c r="I122" s="698">
        <v>100000</v>
      </c>
      <c r="J122" s="698">
        <v>100000</v>
      </c>
      <c r="K122" s="626">
        <v>100000</v>
      </c>
      <c r="L122" s="1159" t="s">
        <v>691</v>
      </c>
    </row>
    <row r="123" spans="1:12" x14ac:dyDescent="0.35">
      <c r="A123" s="1162"/>
      <c r="B123" s="710"/>
      <c r="C123" s="708"/>
      <c r="D123" s="689"/>
      <c r="E123" s="710" t="s">
        <v>718</v>
      </c>
      <c r="F123" s="1168" t="s">
        <v>3098</v>
      </c>
      <c r="G123" s="920"/>
      <c r="H123" s="920"/>
      <c r="I123" s="920"/>
      <c r="J123" s="920"/>
      <c r="K123" s="920"/>
      <c r="L123" s="1162" t="s">
        <v>225</v>
      </c>
    </row>
    <row r="124" spans="1:12" x14ac:dyDescent="0.35">
      <c r="A124" s="1162"/>
      <c r="B124" s="710"/>
      <c r="C124" s="708"/>
      <c r="D124" s="689" t="s">
        <v>225</v>
      </c>
      <c r="E124" s="710"/>
      <c r="F124" s="1168" t="s">
        <v>3099</v>
      </c>
      <c r="G124" s="920"/>
      <c r="H124" s="920"/>
      <c r="I124" s="920"/>
      <c r="J124" s="920"/>
      <c r="K124" s="920"/>
      <c r="L124" s="1162"/>
    </row>
    <row r="125" spans="1:12" x14ac:dyDescent="0.35">
      <c r="A125" s="1163"/>
      <c r="B125" s="733"/>
      <c r="C125" s="734"/>
      <c r="D125" s="881"/>
      <c r="E125" s="733" t="s">
        <v>225</v>
      </c>
      <c r="F125" s="1170" t="s">
        <v>3100</v>
      </c>
      <c r="G125" s="694" t="s">
        <v>225</v>
      </c>
      <c r="H125" s="694"/>
      <c r="I125" s="694"/>
      <c r="J125" s="694"/>
      <c r="K125" s="694"/>
      <c r="L125" s="1170"/>
    </row>
    <row r="126" spans="1:12" ht="21.6" x14ac:dyDescent="0.35">
      <c r="A126" s="1164"/>
      <c r="B126" s="689" t="s">
        <v>225</v>
      </c>
      <c r="C126" s="711"/>
      <c r="D126" s="711"/>
      <c r="E126" s="689"/>
      <c r="F126" s="741"/>
      <c r="G126" s="717"/>
      <c r="H126" s="717"/>
      <c r="I126" s="717"/>
      <c r="J126" s="717"/>
      <c r="K126" s="717"/>
      <c r="L126" s="1193">
        <v>132</v>
      </c>
    </row>
    <row r="127" spans="1:12" x14ac:dyDescent="0.35">
      <c r="A127" s="1164"/>
      <c r="B127" s="689"/>
      <c r="C127" s="711"/>
      <c r="D127" s="711"/>
      <c r="E127" s="689"/>
      <c r="F127" s="741"/>
      <c r="G127" s="717"/>
      <c r="H127" s="717"/>
      <c r="I127" s="717"/>
      <c r="J127" s="717"/>
      <c r="K127" s="717"/>
      <c r="L127" s="1193"/>
    </row>
    <row r="128" spans="1:12" x14ac:dyDescent="0.35">
      <c r="A128" s="1164"/>
      <c r="B128" s="689"/>
      <c r="C128" s="711"/>
      <c r="D128" s="711"/>
      <c r="E128" s="689"/>
      <c r="F128" s="741"/>
      <c r="G128" s="717"/>
      <c r="H128" s="717"/>
      <c r="I128" s="717"/>
      <c r="J128" s="717"/>
      <c r="K128" s="717"/>
      <c r="L128" s="1193"/>
    </row>
    <row r="129" spans="1:12" x14ac:dyDescent="0.35">
      <c r="A129" s="1164"/>
      <c r="B129" s="689"/>
      <c r="C129" s="711" t="s">
        <v>225</v>
      </c>
      <c r="D129" s="711"/>
      <c r="E129" s="689"/>
      <c r="F129" s="741"/>
      <c r="G129" s="717"/>
      <c r="H129" s="717"/>
      <c r="I129" s="717"/>
      <c r="J129" s="717"/>
      <c r="K129" s="717"/>
      <c r="L129" s="1171"/>
    </row>
    <row r="130" spans="1:12" x14ac:dyDescent="0.35">
      <c r="A130" s="1638"/>
      <c r="B130" s="1638"/>
      <c r="C130" s="1638"/>
      <c r="D130" s="1638"/>
      <c r="E130" s="1638"/>
      <c r="F130" s="1626" t="s">
        <v>396</v>
      </c>
      <c r="G130" s="1906" t="s">
        <v>397</v>
      </c>
      <c r="H130" s="1907"/>
      <c r="I130" s="1907"/>
      <c r="J130" s="1907"/>
      <c r="K130" s="1908"/>
      <c r="L130" s="1626" t="s">
        <v>403</v>
      </c>
    </row>
    <row r="131" spans="1:12" x14ac:dyDescent="0.35">
      <c r="A131" s="1632" t="s">
        <v>394</v>
      </c>
      <c r="B131" s="1632" t="s">
        <v>90</v>
      </c>
      <c r="C131" s="1632" t="s">
        <v>1076</v>
      </c>
      <c r="D131" s="1632" t="s">
        <v>1077</v>
      </c>
      <c r="E131" s="1632" t="s">
        <v>395</v>
      </c>
      <c r="F131" s="1632" t="s">
        <v>1078</v>
      </c>
      <c r="G131" s="1626">
        <v>2561</v>
      </c>
      <c r="H131" s="1626">
        <v>2562</v>
      </c>
      <c r="I131" s="1626">
        <v>2563</v>
      </c>
      <c r="J131" s="1626">
        <v>2564</v>
      </c>
      <c r="K131" s="1626">
        <v>2565</v>
      </c>
      <c r="L131" s="1632" t="s">
        <v>482</v>
      </c>
    </row>
    <row r="132" spans="1:12" x14ac:dyDescent="0.35">
      <c r="A132" s="1639"/>
      <c r="B132" s="1639"/>
      <c r="C132" s="1639"/>
      <c r="D132" s="1639"/>
      <c r="E132" s="1639"/>
      <c r="F132" s="1639"/>
      <c r="G132" s="1639" t="s">
        <v>398</v>
      </c>
      <c r="H132" s="1639" t="s">
        <v>398</v>
      </c>
      <c r="I132" s="1639" t="s">
        <v>398</v>
      </c>
      <c r="J132" s="1639" t="s">
        <v>398</v>
      </c>
      <c r="K132" s="1639" t="s">
        <v>398</v>
      </c>
      <c r="L132" s="1639" t="s">
        <v>483</v>
      </c>
    </row>
    <row r="133" spans="1:12" x14ac:dyDescent="0.35">
      <c r="A133" s="1159">
        <v>25</v>
      </c>
      <c r="B133" s="848" t="s">
        <v>1086</v>
      </c>
      <c r="C133" s="686" t="s">
        <v>1080</v>
      </c>
      <c r="D133" s="683" t="s">
        <v>1083</v>
      </c>
      <c r="E133" s="710" t="s">
        <v>1082</v>
      </c>
      <c r="F133" s="1177" t="s">
        <v>3044</v>
      </c>
      <c r="G133" s="698">
        <v>100000</v>
      </c>
      <c r="H133" s="698">
        <v>100000</v>
      </c>
      <c r="I133" s="698">
        <v>100000</v>
      </c>
      <c r="J133" s="698">
        <v>100000</v>
      </c>
      <c r="K133" s="626">
        <v>100000</v>
      </c>
      <c r="L133" s="1159" t="s">
        <v>691</v>
      </c>
    </row>
    <row r="134" spans="1:12" x14ac:dyDescent="0.35">
      <c r="A134" s="1162" t="s">
        <v>225</v>
      </c>
      <c r="B134" s="710"/>
      <c r="C134" s="691"/>
      <c r="D134" s="708"/>
      <c r="E134" s="710" t="s">
        <v>479</v>
      </c>
      <c r="F134" s="1171" t="s">
        <v>3051</v>
      </c>
      <c r="G134" s="920"/>
      <c r="H134" s="1183"/>
      <c r="I134" s="920"/>
      <c r="J134" s="920"/>
      <c r="K134" s="920"/>
      <c r="L134" s="1162" t="s">
        <v>225</v>
      </c>
    </row>
    <row r="135" spans="1:12" x14ac:dyDescent="0.35">
      <c r="A135" s="1162"/>
      <c r="B135" s="710"/>
      <c r="C135" s="691"/>
      <c r="D135" s="708"/>
      <c r="E135" s="710"/>
      <c r="F135" s="1171" t="s">
        <v>3050</v>
      </c>
      <c r="G135" s="920"/>
      <c r="H135" s="1183"/>
      <c r="I135" s="920"/>
      <c r="J135" s="920"/>
      <c r="K135" s="920"/>
      <c r="L135" s="1162"/>
    </row>
    <row r="136" spans="1:12" x14ac:dyDescent="0.35">
      <c r="A136" s="1163"/>
      <c r="B136" s="733"/>
      <c r="C136" s="746"/>
      <c r="D136" s="708"/>
      <c r="E136" s="710" t="s">
        <v>225</v>
      </c>
      <c r="F136" s="1178" t="s">
        <v>3049</v>
      </c>
      <c r="G136" s="694"/>
      <c r="H136" s="927"/>
      <c r="I136" s="694"/>
      <c r="J136" s="694"/>
      <c r="K136" s="694"/>
      <c r="L136" s="1170"/>
    </row>
    <row r="137" spans="1:12" x14ac:dyDescent="0.35">
      <c r="A137" s="1159">
        <v>26</v>
      </c>
      <c r="B137" s="848" t="s">
        <v>4020</v>
      </c>
      <c r="C137" s="686" t="s">
        <v>1080</v>
      </c>
      <c r="D137" s="683" t="s">
        <v>1083</v>
      </c>
      <c r="E137" s="736" t="s">
        <v>1082</v>
      </c>
      <c r="F137" s="1177" t="s">
        <v>3044</v>
      </c>
      <c r="G137" s="698">
        <v>100000</v>
      </c>
      <c r="H137" s="698">
        <v>100000</v>
      </c>
      <c r="I137" s="698">
        <v>100000</v>
      </c>
      <c r="J137" s="698">
        <v>100000</v>
      </c>
      <c r="K137" s="626">
        <v>100000</v>
      </c>
      <c r="L137" s="1159" t="s">
        <v>1583</v>
      </c>
    </row>
    <row r="138" spans="1:12" x14ac:dyDescent="0.35">
      <c r="A138" s="1162"/>
      <c r="B138" s="710" t="s">
        <v>4019</v>
      </c>
      <c r="C138" s="691"/>
      <c r="D138" s="708"/>
      <c r="E138" s="710" t="s">
        <v>479</v>
      </c>
      <c r="F138" s="1171" t="s">
        <v>3051</v>
      </c>
      <c r="G138" s="920"/>
      <c r="H138" s="1183"/>
      <c r="I138" s="920"/>
      <c r="J138" s="920"/>
      <c r="K138" s="920"/>
      <c r="L138" s="1162" t="s">
        <v>225</v>
      </c>
    </row>
    <row r="139" spans="1:12" x14ac:dyDescent="0.35">
      <c r="A139" s="1162"/>
      <c r="B139" s="710"/>
      <c r="C139" s="691"/>
      <c r="D139" s="708"/>
      <c r="E139" s="710"/>
      <c r="F139" s="1171" t="s">
        <v>3050</v>
      </c>
      <c r="G139" s="920"/>
      <c r="H139" s="1183"/>
      <c r="I139" s="920"/>
      <c r="J139" s="920"/>
      <c r="K139" s="920"/>
      <c r="L139" s="1162"/>
    </row>
    <row r="140" spans="1:12" x14ac:dyDescent="0.35">
      <c r="A140" s="1163"/>
      <c r="B140" s="733"/>
      <c r="C140" s="746"/>
      <c r="D140" s="708"/>
      <c r="E140" s="733" t="s">
        <v>225</v>
      </c>
      <c r="F140" s="1178" t="s">
        <v>3049</v>
      </c>
      <c r="G140" s="694"/>
      <c r="H140" s="927"/>
      <c r="I140" s="694"/>
      <c r="J140" s="694"/>
      <c r="K140" s="694"/>
      <c r="L140" s="1170"/>
    </row>
    <row r="141" spans="1:12" x14ac:dyDescent="0.35">
      <c r="A141" s="680">
        <v>27</v>
      </c>
      <c r="B141" s="848" t="s">
        <v>4020</v>
      </c>
      <c r="C141" s="680" t="s">
        <v>1080</v>
      </c>
      <c r="D141" s="683" t="s">
        <v>1084</v>
      </c>
      <c r="E141" s="736" t="s">
        <v>717</v>
      </c>
      <c r="F141" s="1174" t="s">
        <v>3045</v>
      </c>
      <c r="G141" s="698">
        <v>100000</v>
      </c>
      <c r="H141" s="698">
        <v>100000</v>
      </c>
      <c r="I141" s="698">
        <v>100000</v>
      </c>
      <c r="J141" s="698">
        <v>100000</v>
      </c>
      <c r="K141" s="626">
        <v>100000</v>
      </c>
      <c r="L141" s="680" t="s">
        <v>1583</v>
      </c>
    </row>
    <row r="142" spans="1:12" x14ac:dyDescent="0.35">
      <c r="A142" s="688"/>
      <c r="B142" s="710" t="s">
        <v>4019</v>
      </c>
      <c r="C142" s="688"/>
      <c r="D142" s="708"/>
      <c r="E142" s="710" t="s">
        <v>718</v>
      </c>
      <c r="F142" s="1180" t="s">
        <v>3048</v>
      </c>
      <c r="G142" s="688"/>
      <c r="H142" s="688"/>
      <c r="I142" s="688"/>
      <c r="J142" s="688"/>
      <c r="K142" s="688"/>
      <c r="L142" s="688" t="s">
        <v>225</v>
      </c>
    </row>
    <row r="143" spans="1:12" x14ac:dyDescent="0.35">
      <c r="A143" s="688"/>
      <c r="B143" s="741"/>
      <c r="C143" s="688"/>
      <c r="D143" s="708" t="s">
        <v>225</v>
      </c>
      <c r="E143" s="710"/>
      <c r="F143" s="1180" t="s">
        <v>3046</v>
      </c>
      <c r="G143" s="688"/>
      <c r="H143" s="688"/>
      <c r="I143" s="688"/>
      <c r="J143" s="688"/>
      <c r="K143" s="688"/>
      <c r="L143" s="688"/>
    </row>
    <row r="144" spans="1:12" x14ac:dyDescent="0.35">
      <c r="A144" s="694"/>
      <c r="B144" s="1184"/>
      <c r="C144" s="694"/>
      <c r="D144" s="734"/>
      <c r="E144" s="733" t="s">
        <v>225</v>
      </c>
      <c r="F144" s="1179" t="s">
        <v>3047</v>
      </c>
      <c r="G144" s="694"/>
      <c r="H144" s="694"/>
      <c r="I144" s="694"/>
      <c r="J144" s="694"/>
      <c r="K144" s="694"/>
      <c r="L144" s="694"/>
    </row>
    <row r="145" spans="1:12" s="1642" customFormat="1" x14ac:dyDescent="0.35">
      <c r="A145" s="1641" t="s">
        <v>26</v>
      </c>
      <c r="B145" s="1641" t="s">
        <v>4018</v>
      </c>
      <c r="C145" s="1641"/>
      <c r="D145" s="1641"/>
      <c r="E145" s="1641"/>
      <c r="F145" s="1641"/>
      <c r="G145" s="1668">
        <v>8600000</v>
      </c>
      <c r="H145" s="1668">
        <v>8600000</v>
      </c>
      <c r="I145" s="1668">
        <v>8600000</v>
      </c>
      <c r="J145" s="1668">
        <v>8600000</v>
      </c>
      <c r="K145" s="1668">
        <v>8600000</v>
      </c>
      <c r="L145" s="1641"/>
    </row>
    <row r="147" spans="1:12" x14ac:dyDescent="0.35">
      <c r="H147" s="610" t="s">
        <v>225</v>
      </c>
    </row>
    <row r="150" spans="1:12" ht="21.6" x14ac:dyDescent="0.35">
      <c r="L150" s="1194">
        <v>133</v>
      </c>
    </row>
    <row r="219" spans="1:1" x14ac:dyDescent="0.35">
      <c r="A219" s="610" t="s">
        <v>3067</v>
      </c>
    </row>
  </sheetData>
  <mergeCells count="9">
    <mergeCell ref="G103:K103"/>
    <mergeCell ref="G130:K130"/>
    <mergeCell ref="G53:K53"/>
    <mergeCell ref="A2:L2"/>
    <mergeCell ref="A3:L3"/>
    <mergeCell ref="A4:L4"/>
    <mergeCell ref="G6:K6"/>
    <mergeCell ref="G28:K28"/>
    <mergeCell ref="G78:K78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opLeftCell="A46" workbookViewId="0">
      <selection activeCell="N7" sqref="N7"/>
    </sheetView>
  </sheetViews>
  <sheetFormatPr defaultColWidth="9" defaultRowHeight="21" customHeight="1" x14ac:dyDescent="0.4"/>
  <cols>
    <col min="1" max="1" width="39" style="300" customWidth="1"/>
    <col min="2" max="2" width="9" style="300"/>
    <col min="3" max="3" width="9.8984375" style="300" customWidth="1"/>
    <col min="4" max="4" width="9" style="300"/>
    <col min="5" max="5" width="9.59765625" style="300" customWidth="1"/>
    <col min="6" max="6" width="9" style="300"/>
    <col min="7" max="7" width="10.09765625" style="300" customWidth="1"/>
    <col min="8" max="8" width="9" style="300"/>
    <col min="9" max="9" width="9.69921875" style="300" customWidth="1"/>
    <col min="10" max="10" width="9" style="300"/>
    <col min="11" max="11" width="10.19921875" style="300" customWidth="1"/>
    <col min="12" max="16384" width="9" style="300"/>
  </cols>
  <sheetData>
    <row r="1" spans="1:13" ht="20.100000000000001" customHeight="1" x14ac:dyDescent="0.6">
      <c r="A1" s="1910" t="s">
        <v>624</v>
      </c>
      <c r="B1" s="1910"/>
      <c r="C1" s="1910"/>
      <c r="D1" s="1910"/>
      <c r="E1" s="1910"/>
      <c r="F1" s="1910"/>
      <c r="G1" s="1910"/>
      <c r="H1" s="1910"/>
      <c r="I1" s="1910"/>
      <c r="J1" s="1910"/>
      <c r="K1" s="1910"/>
    </row>
    <row r="2" spans="1:13" ht="20.100000000000001" customHeight="1" x14ac:dyDescent="0.6">
      <c r="A2" s="1910" t="s">
        <v>625</v>
      </c>
      <c r="B2" s="1910"/>
      <c r="C2" s="1910"/>
      <c r="D2" s="1910"/>
      <c r="E2" s="1910"/>
      <c r="F2" s="1910"/>
      <c r="G2" s="1910"/>
      <c r="H2" s="1910"/>
      <c r="I2" s="1910"/>
      <c r="J2" s="1910"/>
      <c r="K2" s="1910"/>
    </row>
    <row r="3" spans="1:13" ht="20.100000000000001" customHeight="1" x14ac:dyDescent="0.6">
      <c r="A3" s="1917" t="s">
        <v>835</v>
      </c>
      <c r="B3" s="1917"/>
      <c r="C3" s="1917"/>
      <c r="D3" s="1917"/>
      <c r="E3" s="1917"/>
      <c r="F3" s="1917"/>
      <c r="G3" s="1917"/>
      <c r="H3" s="1917"/>
      <c r="I3" s="1917"/>
      <c r="J3" s="1917"/>
      <c r="K3" s="1917"/>
      <c r="L3" s="1917"/>
    </row>
    <row r="4" spans="1:13" ht="20.100000000000001" customHeight="1" x14ac:dyDescent="0.6">
      <c r="A4" s="1911" t="s">
        <v>127</v>
      </c>
      <c r="B4" s="1914" t="s">
        <v>626</v>
      </c>
      <c r="C4" s="1914"/>
      <c r="D4" s="1914" t="s">
        <v>839</v>
      </c>
      <c r="E4" s="1914"/>
      <c r="F4" s="1914" t="s">
        <v>627</v>
      </c>
      <c r="G4" s="1914"/>
      <c r="H4" s="1914" t="s">
        <v>628</v>
      </c>
      <c r="I4" s="1914"/>
      <c r="J4" s="1915" t="s">
        <v>629</v>
      </c>
      <c r="K4" s="1916"/>
    </row>
    <row r="5" spans="1:13" ht="20.100000000000001" customHeight="1" x14ac:dyDescent="0.6">
      <c r="A5" s="1912"/>
      <c r="B5" s="373" t="s">
        <v>88</v>
      </c>
      <c r="C5" s="373" t="s">
        <v>128</v>
      </c>
      <c r="D5" s="373" t="s">
        <v>88</v>
      </c>
      <c r="E5" s="373" t="s">
        <v>128</v>
      </c>
      <c r="F5" s="373" t="s">
        <v>88</v>
      </c>
      <c r="G5" s="373" t="s">
        <v>128</v>
      </c>
      <c r="H5" s="373" t="s">
        <v>88</v>
      </c>
      <c r="I5" s="373" t="s">
        <v>128</v>
      </c>
      <c r="J5" s="373" t="s">
        <v>88</v>
      </c>
      <c r="K5" s="373" t="s">
        <v>128</v>
      </c>
    </row>
    <row r="6" spans="1:13" ht="20.100000000000001" customHeight="1" x14ac:dyDescent="0.6">
      <c r="A6" s="1913"/>
      <c r="B6" s="374" t="s">
        <v>129</v>
      </c>
      <c r="C6" s="375" t="s">
        <v>398</v>
      </c>
      <c r="D6" s="374" t="s">
        <v>129</v>
      </c>
      <c r="E6" s="374" t="s">
        <v>398</v>
      </c>
      <c r="F6" s="374" t="s">
        <v>129</v>
      </c>
      <c r="G6" s="374" t="s">
        <v>398</v>
      </c>
      <c r="H6" s="374" t="s">
        <v>129</v>
      </c>
      <c r="I6" s="374" t="s">
        <v>398</v>
      </c>
      <c r="J6" s="374" t="s">
        <v>129</v>
      </c>
      <c r="K6" s="374" t="s">
        <v>398</v>
      </c>
    </row>
    <row r="7" spans="1:13" ht="20.100000000000001" customHeight="1" x14ac:dyDescent="0.6">
      <c r="A7" s="376" t="s">
        <v>921</v>
      </c>
      <c r="B7" s="377"/>
      <c r="C7" s="378"/>
      <c r="D7" s="379"/>
      <c r="E7" s="377"/>
      <c r="F7" s="378"/>
      <c r="G7" s="379"/>
      <c r="H7" s="378"/>
      <c r="I7" s="379"/>
      <c r="J7" s="378"/>
      <c r="K7" s="378"/>
    </row>
    <row r="8" spans="1:13" ht="20.100000000000001" customHeight="1" x14ac:dyDescent="0.6">
      <c r="A8" s="380" t="s">
        <v>929</v>
      </c>
      <c r="B8" s="366"/>
      <c r="C8" s="366"/>
      <c r="D8" s="340"/>
      <c r="E8" s="366"/>
      <c r="F8" s="340"/>
      <c r="G8" s="363"/>
      <c r="H8" s="340"/>
      <c r="I8" s="363"/>
      <c r="J8" s="340"/>
      <c r="K8" s="340"/>
    </row>
    <row r="9" spans="1:13" ht="20.100000000000001" customHeight="1" x14ac:dyDescent="0.55000000000000004">
      <c r="A9" s="381" t="s">
        <v>1661</v>
      </c>
      <c r="B9" s="366">
        <v>6</v>
      </c>
      <c r="C9" s="382">
        <v>8025000</v>
      </c>
      <c r="D9" s="340">
        <v>6</v>
      </c>
      <c r="E9" s="382">
        <v>8025000</v>
      </c>
      <c r="F9" s="340">
        <v>6</v>
      </c>
      <c r="G9" s="383">
        <v>8025000</v>
      </c>
      <c r="H9" s="340">
        <v>6</v>
      </c>
      <c r="I9" s="383">
        <v>8025000</v>
      </c>
      <c r="J9" s="340">
        <v>16</v>
      </c>
      <c r="K9" s="357">
        <v>32100000</v>
      </c>
    </row>
    <row r="10" spans="1:13" ht="20.100000000000001" customHeight="1" x14ac:dyDescent="0.6">
      <c r="A10" s="367" t="s">
        <v>26</v>
      </c>
      <c r="B10" s="367">
        <v>6</v>
      </c>
      <c r="C10" s="384">
        <v>8025000</v>
      </c>
      <c r="D10" s="367">
        <v>6</v>
      </c>
      <c r="E10" s="385">
        <v>8025000</v>
      </c>
      <c r="F10" s="367">
        <v>6</v>
      </c>
      <c r="G10" s="386">
        <v>8025000</v>
      </c>
      <c r="H10" s="367">
        <v>6</v>
      </c>
      <c r="I10" s="386">
        <v>8025000</v>
      </c>
      <c r="J10" s="367">
        <v>16</v>
      </c>
      <c r="K10" s="384">
        <v>32100000</v>
      </c>
      <c r="M10" s="300">
        <f>8025000*4</f>
        <v>32100000</v>
      </c>
    </row>
    <row r="11" spans="1:13" ht="20.100000000000001" customHeight="1" x14ac:dyDescent="0.6">
      <c r="A11" s="387" t="s">
        <v>932</v>
      </c>
      <c r="B11" s="340"/>
      <c r="C11" s="340"/>
      <c r="D11" s="388"/>
      <c r="E11" s="340"/>
      <c r="F11" s="388"/>
      <c r="G11" s="340"/>
      <c r="H11" s="388"/>
      <c r="I11" s="340"/>
      <c r="J11" s="340"/>
      <c r="K11" s="340"/>
    </row>
    <row r="12" spans="1:13" ht="20.100000000000001" customHeight="1" x14ac:dyDescent="0.55000000000000004">
      <c r="A12" s="381" t="s">
        <v>1662</v>
      </c>
      <c r="B12" s="366">
        <v>1</v>
      </c>
      <c r="C12" s="357">
        <v>40000</v>
      </c>
      <c r="D12" s="389">
        <v>1</v>
      </c>
      <c r="E12" s="357">
        <v>40000</v>
      </c>
      <c r="F12" s="340">
        <v>1</v>
      </c>
      <c r="G12" s="357">
        <v>40000</v>
      </c>
      <c r="H12" s="340">
        <v>1</v>
      </c>
      <c r="I12" s="357">
        <v>40000</v>
      </c>
      <c r="J12" s="340">
        <v>4</v>
      </c>
      <c r="K12" s="357">
        <v>160000</v>
      </c>
    </row>
    <row r="13" spans="1:13" ht="20.100000000000001" customHeight="1" x14ac:dyDescent="0.55000000000000004">
      <c r="A13" s="381" t="s">
        <v>1663</v>
      </c>
      <c r="B13" s="366">
        <v>3</v>
      </c>
      <c r="C13" s="357">
        <v>40000</v>
      </c>
      <c r="D13" s="389">
        <v>3</v>
      </c>
      <c r="E13" s="357">
        <v>40000</v>
      </c>
      <c r="F13" s="340">
        <v>3</v>
      </c>
      <c r="G13" s="357">
        <v>40000</v>
      </c>
      <c r="H13" s="340">
        <v>3</v>
      </c>
      <c r="I13" s="357">
        <v>40000</v>
      </c>
      <c r="J13" s="340">
        <v>4</v>
      </c>
      <c r="K13" s="357">
        <v>160000</v>
      </c>
    </row>
    <row r="14" spans="1:13" ht="20.100000000000001" customHeight="1" x14ac:dyDescent="0.55000000000000004">
      <c r="A14" s="381" t="s">
        <v>1664</v>
      </c>
      <c r="B14" s="366">
        <v>17</v>
      </c>
      <c r="C14" s="357">
        <v>1590000</v>
      </c>
      <c r="D14" s="366">
        <v>17</v>
      </c>
      <c r="E14" s="357">
        <v>1590000</v>
      </c>
      <c r="F14" s="366">
        <v>17</v>
      </c>
      <c r="G14" s="357">
        <v>1590000</v>
      </c>
      <c r="H14" s="366">
        <v>17</v>
      </c>
      <c r="I14" s="357">
        <v>1590000</v>
      </c>
      <c r="J14" s="366">
        <f>17*4</f>
        <v>68</v>
      </c>
      <c r="K14" s="357">
        <f>1590000*4</f>
        <v>6360000</v>
      </c>
    </row>
    <row r="15" spans="1:13" ht="20.100000000000001" customHeight="1" x14ac:dyDescent="0.6">
      <c r="A15" s="367" t="s">
        <v>26</v>
      </c>
      <c r="B15" s="390">
        <f>SUM(B12:B14)</f>
        <v>21</v>
      </c>
      <c r="C15" s="385">
        <f>SUM(C12:C14)</f>
        <v>1670000</v>
      </c>
      <c r="D15" s="390">
        <f t="shared" ref="D15:J15" si="0">SUM(D12:D14)</f>
        <v>21</v>
      </c>
      <c r="E15" s="385">
        <f>SUM(E12:E14)</f>
        <v>1670000</v>
      </c>
      <c r="F15" s="390">
        <f t="shared" si="0"/>
        <v>21</v>
      </c>
      <c r="G15" s="385">
        <f>SUM(G12:G14)</f>
        <v>1670000</v>
      </c>
      <c r="H15" s="390">
        <f t="shared" si="0"/>
        <v>21</v>
      </c>
      <c r="I15" s="385">
        <f>SUM(I12:I14)</f>
        <v>1670000</v>
      </c>
      <c r="J15" s="390">
        <f t="shared" si="0"/>
        <v>76</v>
      </c>
      <c r="K15" s="384">
        <f>SUM(K12:K14)</f>
        <v>6680000</v>
      </c>
    </row>
    <row r="16" spans="1:13" ht="20.100000000000001" customHeight="1" x14ac:dyDescent="0.6">
      <c r="A16" s="376" t="s">
        <v>1135</v>
      </c>
      <c r="B16" s="338"/>
      <c r="C16" s="338"/>
      <c r="D16" s="388"/>
      <c r="E16" s="338"/>
      <c r="F16" s="388"/>
      <c r="G16" s="338"/>
      <c r="H16" s="388"/>
      <c r="I16" s="338"/>
      <c r="J16" s="340"/>
      <c r="K16" s="340"/>
    </row>
    <row r="17" spans="1:18" ht="20.100000000000001" customHeight="1" x14ac:dyDescent="0.6">
      <c r="A17" s="387" t="s">
        <v>935</v>
      </c>
      <c r="B17" s="340"/>
      <c r="C17" s="340"/>
      <c r="D17" s="388"/>
      <c r="E17" s="340"/>
      <c r="F17" s="388"/>
      <c r="G17" s="340"/>
      <c r="H17" s="388"/>
      <c r="I17" s="340"/>
      <c r="J17" s="340"/>
      <c r="K17" s="340"/>
    </row>
    <row r="18" spans="1:18" ht="20.100000000000001" customHeight="1" x14ac:dyDescent="0.55000000000000004">
      <c r="A18" s="381" t="s">
        <v>1665</v>
      </c>
      <c r="B18" s="340">
        <v>7</v>
      </c>
      <c r="C18" s="357">
        <v>130000</v>
      </c>
      <c r="D18" s="340">
        <v>7</v>
      </c>
      <c r="E18" s="357">
        <v>130000</v>
      </c>
      <c r="F18" s="340">
        <v>7</v>
      </c>
      <c r="G18" s="357">
        <v>130000</v>
      </c>
      <c r="H18" s="340">
        <v>7</v>
      </c>
      <c r="I18" s="357">
        <v>130000</v>
      </c>
      <c r="J18" s="340">
        <f>7*4</f>
        <v>28</v>
      </c>
      <c r="K18" s="357">
        <f>130000*4</f>
        <v>520000</v>
      </c>
      <c r="O18" s="300">
        <v>20000</v>
      </c>
      <c r="P18" s="300">
        <v>1</v>
      </c>
    </row>
    <row r="19" spans="1:18" ht="20.100000000000001" customHeight="1" x14ac:dyDescent="0.55000000000000004">
      <c r="A19" s="381" t="s">
        <v>1666</v>
      </c>
      <c r="B19" s="366">
        <v>6</v>
      </c>
      <c r="C19" s="391">
        <v>350000</v>
      </c>
      <c r="D19" s="366">
        <v>6</v>
      </c>
      <c r="E19" s="391">
        <v>350000</v>
      </c>
      <c r="F19" s="366">
        <v>6</v>
      </c>
      <c r="G19" s="391">
        <v>350000</v>
      </c>
      <c r="H19" s="366">
        <v>6</v>
      </c>
      <c r="I19" s="391">
        <v>350000</v>
      </c>
      <c r="J19" s="366">
        <f>6*4</f>
        <v>24</v>
      </c>
      <c r="K19" s="391">
        <f>350000*4</f>
        <v>1400000</v>
      </c>
      <c r="Q19" s="300">
        <v>3</v>
      </c>
      <c r="R19" s="300">
        <v>40000</v>
      </c>
    </row>
    <row r="20" spans="1:18" ht="20.100000000000001" customHeight="1" x14ac:dyDescent="0.6">
      <c r="A20" s="367" t="s">
        <v>26</v>
      </c>
      <c r="B20" s="367">
        <f>SUM(B18:B19)</f>
        <v>13</v>
      </c>
      <c r="C20" s="384">
        <f>SUM(C18:C19)</f>
        <v>480000</v>
      </c>
      <c r="D20" s="367">
        <f t="shared" ref="D20:J20" si="1">SUM(D18:D19)</f>
        <v>13</v>
      </c>
      <c r="E20" s="384">
        <f>SUM(E18:E19)</f>
        <v>480000</v>
      </c>
      <c r="F20" s="367">
        <f t="shared" si="1"/>
        <v>13</v>
      </c>
      <c r="G20" s="384">
        <f>SUM(G18:G19)</f>
        <v>480000</v>
      </c>
      <c r="H20" s="367">
        <f t="shared" si="1"/>
        <v>13</v>
      </c>
      <c r="I20" s="384">
        <f>SUM(I18:I19)</f>
        <v>480000</v>
      </c>
      <c r="J20" s="367">
        <f t="shared" si="1"/>
        <v>52</v>
      </c>
      <c r="K20" s="384">
        <f>SUM(K18:K19)</f>
        <v>1920000</v>
      </c>
    </row>
    <row r="21" spans="1:18" ht="20.100000000000001" customHeight="1" x14ac:dyDescent="0.6">
      <c r="A21" s="387" t="s">
        <v>936</v>
      </c>
      <c r="B21" s="340"/>
      <c r="C21" s="363"/>
      <c r="D21" s="340"/>
      <c r="E21" s="363"/>
      <c r="F21" s="340"/>
      <c r="G21" s="363"/>
      <c r="H21" s="340"/>
      <c r="I21" s="363"/>
      <c r="J21" s="340"/>
      <c r="K21" s="340"/>
    </row>
    <row r="22" spans="1:18" ht="20.100000000000001" customHeight="1" x14ac:dyDescent="0.6">
      <c r="A22" s="387" t="s">
        <v>146</v>
      </c>
      <c r="B22" s="340"/>
      <c r="C22" s="363"/>
      <c r="D22" s="340"/>
      <c r="E22" s="363"/>
      <c r="F22" s="340"/>
      <c r="G22" s="363"/>
      <c r="H22" s="340"/>
      <c r="I22" s="363"/>
      <c r="J22" s="340"/>
      <c r="K22" s="340"/>
    </row>
    <row r="23" spans="1:18" ht="20.100000000000001" customHeight="1" x14ac:dyDescent="0.55000000000000004">
      <c r="A23" s="381" t="s">
        <v>1667</v>
      </c>
      <c r="B23" s="340">
        <v>1</v>
      </c>
      <c r="C23" s="392">
        <v>20000</v>
      </c>
      <c r="D23" s="340">
        <v>1</v>
      </c>
      <c r="E23" s="392">
        <v>20000</v>
      </c>
      <c r="F23" s="340">
        <v>1</v>
      </c>
      <c r="G23" s="392">
        <v>20000</v>
      </c>
      <c r="H23" s="340">
        <v>1</v>
      </c>
      <c r="I23" s="392">
        <v>20000</v>
      </c>
      <c r="J23" s="340">
        <v>4</v>
      </c>
      <c r="K23" s="392">
        <v>80000</v>
      </c>
    </row>
    <row r="24" spans="1:18" ht="20.100000000000001" customHeight="1" x14ac:dyDescent="0.55000000000000004">
      <c r="A24" s="381" t="s">
        <v>1668</v>
      </c>
      <c r="B24" s="343">
        <v>3</v>
      </c>
      <c r="C24" s="392">
        <v>40000</v>
      </c>
      <c r="D24" s="343">
        <v>3</v>
      </c>
      <c r="E24" s="392">
        <v>40000</v>
      </c>
      <c r="F24" s="343">
        <v>3</v>
      </c>
      <c r="G24" s="392">
        <v>40000</v>
      </c>
      <c r="H24" s="343">
        <v>3</v>
      </c>
      <c r="I24" s="392">
        <v>40000</v>
      </c>
      <c r="J24" s="343">
        <v>12</v>
      </c>
      <c r="K24" s="392">
        <v>160000</v>
      </c>
    </row>
    <row r="25" spans="1:18" ht="20.100000000000001" customHeight="1" x14ac:dyDescent="0.6">
      <c r="A25" s="367" t="s">
        <v>26</v>
      </c>
      <c r="B25" s="367">
        <f>SUM(B23:B24)</f>
        <v>4</v>
      </c>
      <c r="C25" s="384">
        <f>SUM(C23:C24)</f>
        <v>60000</v>
      </c>
      <c r="D25" s="367">
        <f t="shared" ref="D25:J25" si="2">SUM(D23:D24)</f>
        <v>4</v>
      </c>
      <c r="E25" s="384">
        <f>SUM(E23:E24)</f>
        <v>60000</v>
      </c>
      <c r="F25" s="367">
        <f t="shared" si="2"/>
        <v>4</v>
      </c>
      <c r="G25" s="384">
        <f>SUM(G23:G24)</f>
        <v>60000</v>
      </c>
      <c r="H25" s="367">
        <f t="shared" si="2"/>
        <v>4</v>
      </c>
      <c r="I25" s="384">
        <f>SUM(I23:I24)</f>
        <v>60000</v>
      </c>
      <c r="J25" s="367">
        <f t="shared" si="2"/>
        <v>16</v>
      </c>
      <c r="K25" s="384">
        <f>SUM(K23:K24)</f>
        <v>240000</v>
      </c>
    </row>
    <row r="26" spans="1:18" ht="20.100000000000001" customHeight="1" x14ac:dyDescent="0.6">
      <c r="A26" s="367" t="s">
        <v>1615</v>
      </c>
      <c r="B26" s="367">
        <f>SUM(B25,B20,B15)</f>
        <v>38</v>
      </c>
      <c r="C26" s="384">
        <f>SUM(C25,C20,C15)</f>
        <v>2210000</v>
      </c>
      <c r="D26" s="367">
        <f t="shared" ref="D26:J26" si="3">SUM(D25,D20,D15)</f>
        <v>38</v>
      </c>
      <c r="E26" s="384">
        <f>SUM(E25,E20,E15)</f>
        <v>2210000</v>
      </c>
      <c r="F26" s="367">
        <f t="shared" si="3"/>
        <v>38</v>
      </c>
      <c r="G26" s="384">
        <f>SUM(G25,G20,G15)</f>
        <v>2210000</v>
      </c>
      <c r="H26" s="367">
        <f t="shared" si="3"/>
        <v>38</v>
      </c>
      <c r="I26" s="384">
        <f>SUM(I25,I20,I15)</f>
        <v>2210000</v>
      </c>
      <c r="J26" s="367">
        <f t="shared" si="3"/>
        <v>144</v>
      </c>
      <c r="K26" s="384">
        <f>SUM(K20,K15,K10)</f>
        <v>40700000</v>
      </c>
    </row>
    <row r="27" spans="1:18" ht="21" customHeight="1" x14ac:dyDescent="0.6">
      <c r="A27" s="393"/>
      <c r="B27" s="393"/>
      <c r="C27" s="394"/>
      <c r="D27" s="393"/>
      <c r="E27" s="394"/>
      <c r="F27" s="393"/>
      <c r="G27" s="394"/>
      <c r="H27" s="393"/>
      <c r="I27" s="394"/>
      <c r="J27" s="393"/>
      <c r="K27" s="394"/>
    </row>
    <row r="28" spans="1:18" ht="21" customHeight="1" x14ac:dyDescent="0.6">
      <c r="A28" s="1910" t="s">
        <v>624</v>
      </c>
      <c r="B28" s="1910"/>
      <c r="C28" s="1910"/>
      <c r="D28" s="1910"/>
      <c r="E28" s="1910"/>
      <c r="F28" s="1910"/>
      <c r="G28" s="1910"/>
      <c r="H28" s="1910"/>
      <c r="I28" s="1910"/>
      <c r="J28" s="1910"/>
      <c r="K28" s="1910"/>
    </row>
    <row r="29" spans="1:18" ht="21" customHeight="1" x14ac:dyDescent="0.6">
      <c r="A29" s="1910" t="s">
        <v>625</v>
      </c>
      <c r="B29" s="1910"/>
      <c r="C29" s="1910"/>
      <c r="D29" s="1910"/>
      <c r="E29" s="1910"/>
      <c r="F29" s="1910"/>
      <c r="G29" s="1910"/>
      <c r="H29" s="1910"/>
      <c r="I29" s="1910"/>
      <c r="J29" s="1910"/>
      <c r="K29" s="1910"/>
    </row>
    <row r="30" spans="1:18" ht="21" customHeight="1" x14ac:dyDescent="0.6">
      <c r="A30" s="1917" t="s">
        <v>838</v>
      </c>
      <c r="B30" s="1917"/>
      <c r="C30" s="1917"/>
      <c r="D30" s="1917"/>
      <c r="E30" s="1917"/>
      <c r="F30" s="1917"/>
      <c r="G30" s="1917"/>
      <c r="H30" s="1917"/>
      <c r="I30" s="1917"/>
      <c r="J30" s="1917"/>
      <c r="K30" s="1917"/>
    </row>
    <row r="32" spans="1:18" ht="21" customHeight="1" x14ac:dyDescent="0.6">
      <c r="A32" s="1911" t="s">
        <v>127</v>
      </c>
      <c r="B32" s="1914" t="s">
        <v>626</v>
      </c>
      <c r="C32" s="1914"/>
      <c r="D32" s="1914" t="s">
        <v>839</v>
      </c>
      <c r="E32" s="1914"/>
      <c r="F32" s="1914" t="s">
        <v>627</v>
      </c>
      <c r="G32" s="1914"/>
      <c r="H32" s="1914" t="s">
        <v>628</v>
      </c>
      <c r="I32" s="1914"/>
      <c r="J32" s="1915" t="s">
        <v>629</v>
      </c>
      <c r="K32" s="1916"/>
    </row>
    <row r="33" spans="1:12" ht="21" customHeight="1" x14ac:dyDescent="0.6">
      <c r="A33" s="1912"/>
      <c r="B33" s="373" t="s">
        <v>88</v>
      </c>
      <c r="C33" s="373" t="s">
        <v>128</v>
      </c>
      <c r="D33" s="373" t="s">
        <v>88</v>
      </c>
      <c r="E33" s="373" t="s">
        <v>128</v>
      </c>
      <c r="F33" s="373" t="s">
        <v>88</v>
      </c>
      <c r="G33" s="373" t="s">
        <v>128</v>
      </c>
      <c r="H33" s="373" t="s">
        <v>88</v>
      </c>
      <c r="I33" s="373" t="s">
        <v>128</v>
      </c>
      <c r="J33" s="373" t="s">
        <v>88</v>
      </c>
      <c r="K33" s="373" t="s">
        <v>128</v>
      </c>
    </row>
    <row r="34" spans="1:12" ht="21" customHeight="1" x14ac:dyDescent="0.6">
      <c r="A34" s="1913"/>
      <c r="B34" s="375" t="s">
        <v>129</v>
      </c>
      <c r="C34" s="375" t="s">
        <v>398</v>
      </c>
      <c r="D34" s="375" t="s">
        <v>129</v>
      </c>
      <c r="E34" s="375" t="s">
        <v>398</v>
      </c>
      <c r="F34" s="375" t="s">
        <v>129</v>
      </c>
      <c r="G34" s="375" t="s">
        <v>398</v>
      </c>
      <c r="H34" s="375" t="s">
        <v>129</v>
      </c>
      <c r="I34" s="375" t="s">
        <v>398</v>
      </c>
      <c r="J34" s="375" t="s">
        <v>129</v>
      </c>
      <c r="K34" s="375" t="s">
        <v>398</v>
      </c>
    </row>
    <row r="35" spans="1:12" ht="21" customHeight="1" x14ac:dyDescent="0.6">
      <c r="A35" s="395" t="s">
        <v>921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6"/>
      <c r="L35" s="397"/>
    </row>
    <row r="36" spans="1:12" ht="21" customHeight="1" x14ac:dyDescent="0.6">
      <c r="A36" s="380" t="s">
        <v>929</v>
      </c>
      <c r="B36" s="398"/>
      <c r="C36" s="397"/>
      <c r="D36" s="398"/>
      <c r="E36" s="397"/>
      <c r="F36" s="398"/>
      <c r="G36" s="397"/>
      <c r="H36" s="398"/>
      <c r="I36" s="397"/>
      <c r="J36" s="398"/>
      <c r="K36" s="398"/>
      <c r="L36" s="397"/>
    </row>
    <row r="37" spans="1:12" ht="21" customHeight="1" x14ac:dyDescent="0.6">
      <c r="A37" s="399" t="s">
        <v>1661</v>
      </c>
      <c r="B37" s="192">
        <v>21</v>
      </c>
      <c r="C37" s="400">
        <v>113900000</v>
      </c>
      <c r="D37" s="192">
        <v>21</v>
      </c>
      <c r="E37" s="400">
        <v>113900000</v>
      </c>
      <c r="F37" s="192">
        <v>21</v>
      </c>
      <c r="G37" s="400">
        <v>113900000</v>
      </c>
      <c r="H37" s="192">
        <v>21</v>
      </c>
      <c r="I37" s="400">
        <v>113900000</v>
      </c>
      <c r="J37" s="192">
        <f>21*4</f>
        <v>84</v>
      </c>
      <c r="K37" s="400">
        <f>113900000*4</f>
        <v>455600000</v>
      </c>
      <c r="L37" s="397"/>
    </row>
    <row r="38" spans="1:12" ht="21" customHeight="1" x14ac:dyDescent="0.6">
      <c r="A38" s="390" t="s">
        <v>26</v>
      </c>
      <c r="B38" s="367">
        <f>SUM(B36:B37)</f>
        <v>21</v>
      </c>
      <c r="C38" s="144">
        <v>113900000</v>
      </c>
      <c r="D38" s="143">
        <f t="shared" ref="D38:K38" si="4">SUM(D36:D37)</f>
        <v>21</v>
      </c>
      <c r="E38" s="144">
        <f t="shared" si="4"/>
        <v>113900000</v>
      </c>
      <c r="F38" s="143">
        <f t="shared" si="4"/>
        <v>21</v>
      </c>
      <c r="G38" s="144">
        <f t="shared" si="4"/>
        <v>113900000</v>
      </c>
      <c r="H38" s="143">
        <f t="shared" si="4"/>
        <v>21</v>
      </c>
      <c r="I38" s="144">
        <f t="shared" si="4"/>
        <v>113900000</v>
      </c>
      <c r="J38" s="143">
        <f t="shared" si="4"/>
        <v>84</v>
      </c>
      <c r="K38" s="144">
        <f t="shared" si="4"/>
        <v>455600000</v>
      </c>
      <c r="L38" s="397"/>
    </row>
    <row r="39" spans="1:12" ht="21" customHeight="1" x14ac:dyDescent="0.6">
      <c r="A39" s="395" t="s">
        <v>932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7"/>
    </row>
    <row r="40" spans="1:12" ht="21" customHeight="1" x14ac:dyDescent="0.6">
      <c r="A40" s="376" t="s">
        <v>1135</v>
      </c>
      <c r="B40" s="401"/>
      <c r="C40" s="398"/>
      <c r="D40" s="401"/>
      <c r="E40" s="398"/>
      <c r="F40" s="401"/>
      <c r="G40" s="398"/>
      <c r="H40" s="401"/>
      <c r="I40" s="398"/>
      <c r="J40" s="401"/>
      <c r="K40" s="398"/>
      <c r="L40" s="397"/>
    </row>
    <row r="41" spans="1:12" ht="21" customHeight="1" x14ac:dyDescent="0.6">
      <c r="A41" s="402" t="s">
        <v>935</v>
      </c>
      <c r="B41" s="403"/>
      <c r="C41" s="404"/>
      <c r="D41" s="403"/>
      <c r="E41" s="404"/>
      <c r="F41" s="403"/>
      <c r="G41" s="404"/>
      <c r="H41" s="403"/>
      <c r="I41" s="404"/>
      <c r="J41" s="403"/>
      <c r="K41" s="404"/>
      <c r="L41" s="397"/>
    </row>
    <row r="42" spans="1:12" ht="21" customHeight="1" x14ac:dyDescent="0.6">
      <c r="A42" s="376" t="s">
        <v>936</v>
      </c>
      <c r="B42" s="401"/>
      <c r="C42" s="398"/>
      <c r="D42" s="401"/>
      <c r="E42" s="398"/>
      <c r="F42" s="401"/>
      <c r="G42" s="398"/>
      <c r="H42" s="401"/>
      <c r="I42" s="398"/>
      <c r="J42" s="401"/>
      <c r="K42" s="398"/>
      <c r="L42" s="397"/>
    </row>
    <row r="43" spans="1:12" ht="21" customHeight="1" x14ac:dyDescent="0.6">
      <c r="A43" s="402" t="s">
        <v>146</v>
      </c>
      <c r="B43" s="403"/>
      <c r="C43" s="404"/>
      <c r="D43" s="403"/>
      <c r="E43" s="404"/>
      <c r="F43" s="403"/>
      <c r="G43" s="404"/>
      <c r="H43" s="403"/>
      <c r="I43" s="404"/>
      <c r="J43" s="403"/>
      <c r="K43" s="404"/>
      <c r="L43" s="397"/>
    </row>
    <row r="44" spans="1:12" ht="21" customHeight="1" x14ac:dyDescent="0.6">
      <c r="A44" s="367" t="s">
        <v>1615</v>
      </c>
      <c r="B44" s="367">
        <f>SUM(B43,B38,B33)</f>
        <v>21</v>
      </c>
      <c r="C44" s="144">
        <f>C38</f>
        <v>113900000</v>
      </c>
      <c r="D44" s="367">
        <f t="shared" ref="D44:K44" si="5">SUM(D43,D38,D33)</f>
        <v>21</v>
      </c>
      <c r="E44" s="144">
        <f t="shared" si="5"/>
        <v>113900000</v>
      </c>
      <c r="F44" s="367">
        <f t="shared" si="5"/>
        <v>21</v>
      </c>
      <c r="G44" s="144">
        <f t="shared" si="5"/>
        <v>113900000</v>
      </c>
      <c r="H44" s="367">
        <f t="shared" si="5"/>
        <v>21</v>
      </c>
      <c r="I44" s="144">
        <f t="shared" si="5"/>
        <v>113900000</v>
      </c>
      <c r="J44" s="367">
        <f t="shared" si="5"/>
        <v>84</v>
      </c>
      <c r="K44" s="144">
        <f t="shared" si="5"/>
        <v>455600000</v>
      </c>
      <c r="L44" s="397"/>
    </row>
    <row r="45" spans="1:12" ht="21" customHeight="1" x14ac:dyDescent="0.6"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</row>
    <row r="46" spans="1:12" ht="21" customHeight="1" x14ac:dyDescent="0.6">
      <c r="B46" s="397"/>
      <c r="C46" s="397"/>
      <c r="D46" s="397"/>
      <c r="E46" s="397"/>
      <c r="F46" s="397"/>
      <c r="G46" s="397"/>
      <c r="H46" s="397"/>
      <c r="I46" s="397"/>
      <c r="J46" s="397"/>
      <c r="K46" s="397"/>
      <c r="L46" s="397"/>
    </row>
    <row r="47" spans="1:12" ht="21" customHeight="1" x14ac:dyDescent="0.6">
      <c r="A47" s="397"/>
      <c r="B47" s="397"/>
      <c r="C47" s="397"/>
      <c r="D47" s="397"/>
      <c r="E47" s="397"/>
      <c r="F47" s="397"/>
      <c r="G47" s="397"/>
      <c r="H47" s="397"/>
      <c r="I47" s="397"/>
      <c r="J47" s="397"/>
      <c r="K47" s="397"/>
      <c r="L47" s="397"/>
    </row>
    <row r="48" spans="1:12" ht="21" customHeight="1" x14ac:dyDescent="0.6">
      <c r="A48" s="397"/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</row>
    <row r="49" spans="1:12" ht="21" customHeight="1" x14ac:dyDescent="0.6">
      <c r="A49" s="397"/>
      <c r="B49" s="397"/>
      <c r="C49" s="397"/>
      <c r="D49" s="397"/>
      <c r="E49" s="397"/>
      <c r="F49" s="397"/>
      <c r="G49" s="397"/>
      <c r="H49" s="397"/>
      <c r="I49" s="397"/>
      <c r="J49" s="397"/>
      <c r="K49" s="397"/>
      <c r="L49" s="397"/>
    </row>
    <row r="50" spans="1:12" ht="21" customHeight="1" x14ac:dyDescent="0.6">
      <c r="A50" s="397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</row>
    <row r="51" spans="1:12" ht="21" customHeight="1" x14ac:dyDescent="0.6">
      <c r="A51" s="397"/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</row>
    <row r="52" spans="1:12" ht="21" customHeight="1" x14ac:dyDescent="0.6">
      <c r="A52" s="1910" t="s">
        <v>624</v>
      </c>
      <c r="B52" s="1910"/>
      <c r="C52" s="1910"/>
      <c r="D52" s="1910"/>
      <c r="E52" s="1910"/>
      <c r="F52" s="1910"/>
      <c r="G52" s="1910"/>
      <c r="H52" s="1910"/>
      <c r="I52" s="1910"/>
      <c r="J52" s="1910"/>
      <c r="K52" s="1910"/>
      <c r="L52" s="397"/>
    </row>
    <row r="53" spans="1:12" ht="21" customHeight="1" x14ac:dyDescent="0.6">
      <c r="A53" s="1910" t="s">
        <v>625</v>
      </c>
      <c r="B53" s="1910"/>
      <c r="C53" s="1910"/>
      <c r="D53" s="1910"/>
      <c r="E53" s="1910"/>
      <c r="F53" s="1910"/>
      <c r="G53" s="1910"/>
      <c r="H53" s="1910"/>
      <c r="I53" s="1910"/>
      <c r="J53" s="1910"/>
      <c r="K53" s="1910"/>
      <c r="L53" s="397"/>
    </row>
    <row r="54" spans="1:12" ht="21" customHeight="1" x14ac:dyDescent="0.6">
      <c r="A54" s="1888" t="s">
        <v>1574</v>
      </c>
      <c r="B54" s="1888"/>
      <c r="C54" s="1888"/>
      <c r="D54" s="1888"/>
      <c r="E54" s="1888"/>
      <c r="F54" s="1888"/>
      <c r="G54" s="1888"/>
      <c r="H54" s="1888"/>
      <c r="I54" s="1888"/>
      <c r="J54" s="1888"/>
      <c r="K54" s="1888"/>
      <c r="L54" s="397"/>
    </row>
    <row r="55" spans="1:12" ht="21" customHeight="1" x14ac:dyDescent="0.6">
      <c r="L55" s="397"/>
    </row>
    <row r="56" spans="1:12" ht="21" customHeight="1" x14ac:dyDescent="0.6">
      <c r="A56" s="1911" t="s">
        <v>127</v>
      </c>
      <c r="B56" s="1914" t="s">
        <v>626</v>
      </c>
      <c r="C56" s="1914"/>
      <c r="D56" s="1914" t="s">
        <v>839</v>
      </c>
      <c r="E56" s="1914"/>
      <c r="F56" s="1914" t="s">
        <v>627</v>
      </c>
      <c r="G56" s="1914"/>
      <c r="H56" s="1914" t="s">
        <v>628</v>
      </c>
      <c r="I56" s="1914"/>
      <c r="J56" s="1915" t="s">
        <v>629</v>
      </c>
      <c r="K56" s="1916"/>
      <c r="L56" s="397"/>
    </row>
    <row r="57" spans="1:12" ht="21" customHeight="1" x14ac:dyDescent="0.6">
      <c r="A57" s="1912"/>
      <c r="B57" s="373" t="s">
        <v>88</v>
      </c>
      <c r="C57" s="373" t="s">
        <v>128</v>
      </c>
      <c r="D57" s="373" t="s">
        <v>88</v>
      </c>
      <c r="E57" s="373" t="s">
        <v>128</v>
      </c>
      <c r="F57" s="373" t="s">
        <v>88</v>
      </c>
      <c r="G57" s="373" t="s">
        <v>128</v>
      </c>
      <c r="H57" s="373" t="s">
        <v>88</v>
      </c>
      <c r="I57" s="373" t="s">
        <v>128</v>
      </c>
      <c r="J57" s="373" t="s">
        <v>88</v>
      </c>
      <c r="K57" s="373" t="s">
        <v>128</v>
      </c>
      <c r="L57" s="397"/>
    </row>
    <row r="58" spans="1:12" ht="21" customHeight="1" x14ac:dyDescent="0.6">
      <c r="A58" s="1913"/>
      <c r="B58" s="375" t="s">
        <v>129</v>
      </c>
      <c r="C58" s="375" t="s">
        <v>398</v>
      </c>
      <c r="D58" s="375" t="s">
        <v>129</v>
      </c>
      <c r="E58" s="375" t="s">
        <v>398</v>
      </c>
      <c r="F58" s="375" t="s">
        <v>129</v>
      </c>
      <c r="G58" s="375" t="s">
        <v>398</v>
      </c>
      <c r="H58" s="375" t="s">
        <v>129</v>
      </c>
      <c r="I58" s="375" t="s">
        <v>398</v>
      </c>
      <c r="J58" s="375" t="s">
        <v>129</v>
      </c>
      <c r="K58" s="375" t="s">
        <v>398</v>
      </c>
      <c r="L58" s="397"/>
    </row>
    <row r="59" spans="1:12" ht="21" customHeight="1" x14ac:dyDescent="0.6">
      <c r="A59" s="395" t="s">
        <v>921</v>
      </c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7"/>
    </row>
    <row r="60" spans="1:12" ht="21" customHeight="1" x14ac:dyDescent="0.6">
      <c r="A60" s="380" t="s">
        <v>929</v>
      </c>
      <c r="B60" s="398"/>
      <c r="C60" s="397"/>
      <c r="D60" s="398"/>
      <c r="E60" s="397"/>
      <c r="F60" s="398"/>
      <c r="G60" s="397"/>
      <c r="H60" s="398"/>
      <c r="I60" s="397"/>
      <c r="J60" s="398"/>
      <c r="K60" s="398"/>
      <c r="L60" s="301"/>
    </row>
    <row r="61" spans="1:12" ht="21" customHeight="1" x14ac:dyDescent="0.6">
      <c r="A61" s="399" t="s">
        <v>1661</v>
      </c>
      <c r="B61" s="192">
        <v>21</v>
      </c>
      <c r="C61" s="400">
        <v>113900000</v>
      </c>
      <c r="D61" s="192">
        <v>21</v>
      </c>
      <c r="E61" s="400">
        <v>113900000</v>
      </c>
      <c r="F61" s="192">
        <v>21</v>
      </c>
      <c r="G61" s="400">
        <v>113900000</v>
      </c>
      <c r="H61" s="192">
        <v>21</v>
      </c>
      <c r="I61" s="400">
        <v>113900000</v>
      </c>
      <c r="J61" s="192">
        <f>21*4</f>
        <v>84</v>
      </c>
      <c r="K61" s="400">
        <f>113900000*4</f>
        <v>455600000</v>
      </c>
      <c r="L61" s="301"/>
    </row>
    <row r="62" spans="1:12" ht="21" customHeight="1" x14ac:dyDescent="0.6">
      <c r="A62" s="390" t="s">
        <v>26</v>
      </c>
      <c r="B62" s="367">
        <f>SUM(B60:B61)</f>
        <v>21</v>
      </c>
      <c r="C62" s="144">
        <v>113900000</v>
      </c>
      <c r="D62" s="143">
        <f t="shared" ref="D62:K62" si="6">SUM(D60:D61)</f>
        <v>21</v>
      </c>
      <c r="E62" s="144">
        <f t="shared" si="6"/>
        <v>113900000</v>
      </c>
      <c r="F62" s="143">
        <f t="shared" si="6"/>
        <v>21</v>
      </c>
      <c r="G62" s="144">
        <f t="shared" si="6"/>
        <v>113900000</v>
      </c>
      <c r="H62" s="143">
        <f t="shared" si="6"/>
        <v>21</v>
      </c>
      <c r="I62" s="144">
        <f t="shared" si="6"/>
        <v>113900000</v>
      </c>
      <c r="J62" s="143">
        <f t="shared" si="6"/>
        <v>84</v>
      </c>
      <c r="K62" s="144">
        <f t="shared" si="6"/>
        <v>455600000</v>
      </c>
      <c r="L62" s="301"/>
    </row>
    <row r="63" spans="1:12" ht="21" customHeight="1" x14ac:dyDescent="0.6">
      <c r="A63" s="395" t="s">
        <v>932</v>
      </c>
      <c r="B63" s="396"/>
      <c r="C63" s="396"/>
      <c r="D63" s="396"/>
      <c r="E63" s="396"/>
      <c r="F63" s="396"/>
      <c r="G63" s="396"/>
      <c r="H63" s="396"/>
      <c r="I63" s="396"/>
      <c r="J63" s="396"/>
      <c r="K63" s="396"/>
      <c r="L63" s="301"/>
    </row>
    <row r="64" spans="1:12" ht="21" customHeight="1" x14ac:dyDescent="0.6">
      <c r="A64" s="376" t="s">
        <v>1135</v>
      </c>
      <c r="B64" s="401"/>
      <c r="C64" s="398"/>
      <c r="D64" s="401"/>
      <c r="E64" s="398"/>
      <c r="F64" s="401"/>
      <c r="G64" s="398"/>
      <c r="H64" s="401"/>
      <c r="I64" s="398"/>
      <c r="J64" s="401"/>
      <c r="K64" s="398"/>
      <c r="L64" s="301"/>
    </row>
    <row r="65" spans="1:11" ht="21" customHeight="1" x14ac:dyDescent="0.6">
      <c r="A65" s="402" t="s">
        <v>935</v>
      </c>
      <c r="B65" s="403"/>
      <c r="C65" s="404"/>
      <c r="D65" s="403"/>
      <c r="E65" s="404"/>
      <c r="F65" s="403"/>
      <c r="G65" s="404"/>
      <c r="H65" s="403"/>
      <c r="I65" s="404"/>
      <c r="J65" s="403"/>
      <c r="K65" s="404"/>
    </row>
    <row r="66" spans="1:11" ht="21" customHeight="1" x14ac:dyDescent="0.6">
      <c r="A66" s="376" t="s">
        <v>936</v>
      </c>
      <c r="B66" s="401"/>
      <c r="C66" s="398"/>
      <c r="D66" s="401"/>
      <c r="E66" s="398"/>
      <c r="F66" s="401"/>
      <c r="G66" s="398"/>
      <c r="H66" s="401"/>
      <c r="I66" s="398"/>
      <c r="J66" s="401"/>
      <c r="K66" s="398"/>
    </row>
    <row r="67" spans="1:11" ht="21" customHeight="1" x14ac:dyDescent="0.6">
      <c r="A67" s="402" t="s">
        <v>146</v>
      </c>
      <c r="B67" s="403"/>
      <c r="C67" s="404"/>
      <c r="D67" s="403"/>
      <c r="E67" s="404"/>
      <c r="F67" s="403"/>
      <c r="G67" s="404"/>
      <c r="H67" s="403"/>
      <c r="I67" s="404"/>
      <c r="J67" s="403"/>
      <c r="K67" s="404"/>
    </row>
    <row r="68" spans="1:11" ht="21" customHeight="1" x14ac:dyDescent="0.6">
      <c r="A68" s="367" t="s">
        <v>1615</v>
      </c>
      <c r="B68" s="367">
        <f>SUM(B67,B62,B57)</f>
        <v>21</v>
      </c>
      <c r="C68" s="144">
        <f>C62</f>
        <v>113900000</v>
      </c>
      <c r="D68" s="367">
        <f t="shared" ref="D68:K68" si="7">SUM(D67,D62,D57)</f>
        <v>21</v>
      </c>
      <c r="E68" s="144">
        <f t="shared" si="7"/>
        <v>113900000</v>
      </c>
      <c r="F68" s="367">
        <f t="shared" si="7"/>
        <v>21</v>
      </c>
      <c r="G68" s="144">
        <f t="shared" si="7"/>
        <v>113900000</v>
      </c>
      <c r="H68" s="367">
        <f t="shared" si="7"/>
        <v>21</v>
      </c>
      <c r="I68" s="144">
        <f t="shared" si="7"/>
        <v>113900000</v>
      </c>
      <c r="J68" s="367">
        <f t="shared" si="7"/>
        <v>84</v>
      </c>
      <c r="K68" s="144">
        <f t="shared" si="7"/>
        <v>455600000</v>
      </c>
    </row>
    <row r="69" spans="1:11" ht="21" customHeight="1" x14ac:dyDescent="0.6">
      <c r="B69" s="397"/>
      <c r="C69" s="397"/>
      <c r="D69" s="397"/>
      <c r="E69" s="397"/>
      <c r="F69" s="397"/>
      <c r="G69" s="397"/>
      <c r="H69" s="397"/>
      <c r="I69" s="397"/>
      <c r="J69" s="397"/>
      <c r="K69" s="397"/>
    </row>
    <row r="70" spans="1:11" ht="21" customHeight="1" x14ac:dyDescent="0.6">
      <c r="A70" s="397"/>
      <c r="B70" s="397"/>
      <c r="C70" s="397"/>
      <c r="D70" s="397"/>
      <c r="E70" s="397"/>
      <c r="F70" s="397"/>
      <c r="G70" s="397"/>
      <c r="H70" s="397"/>
      <c r="I70" s="397"/>
      <c r="J70" s="397"/>
      <c r="K70" s="397"/>
    </row>
    <row r="71" spans="1:11" ht="21" customHeight="1" x14ac:dyDescent="0.6">
      <c r="A71" s="397"/>
      <c r="B71" s="397"/>
      <c r="C71" s="397"/>
      <c r="D71" s="397"/>
      <c r="E71" s="397"/>
      <c r="F71" s="397"/>
      <c r="G71" s="397"/>
      <c r="H71" s="397"/>
      <c r="I71" s="397"/>
      <c r="J71" s="397"/>
      <c r="K71" s="397"/>
    </row>
    <row r="72" spans="1:11" ht="21" customHeight="1" x14ac:dyDescent="0.6">
      <c r="A72" s="397"/>
      <c r="B72" s="397"/>
      <c r="C72" s="397"/>
      <c r="D72" s="397"/>
      <c r="E72" s="397"/>
      <c r="F72" s="397"/>
      <c r="G72" s="397"/>
      <c r="H72" s="397"/>
      <c r="I72" s="397"/>
      <c r="J72" s="397"/>
      <c r="K72" s="397"/>
    </row>
    <row r="73" spans="1:11" ht="21" customHeight="1" x14ac:dyDescent="0.6">
      <c r="A73" s="397"/>
      <c r="B73" s="397"/>
      <c r="C73" s="397"/>
      <c r="D73" s="397"/>
      <c r="E73" s="397"/>
      <c r="F73" s="397"/>
      <c r="G73" s="397"/>
      <c r="H73" s="397"/>
      <c r="I73" s="397"/>
      <c r="J73" s="397"/>
      <c r="K73" s="397"/>
    </row>
    <row r="74" spans="1:11" ht="21" customHeight="1" x14ac:dyDescent="0.6">
      <c r="A74" s="397"/>
      <c r="B74" s="397"/>
      <c r="C74" s="397"/>
      <c r="D74" s="397"/>
      <c r="E74" s="397"/>
      <c r="F74" s="397"/>
      <c r="G74" s="397"/>
      <c r="H74" s="397"/>
      <c r="I74" s="397"/>
      <c r="J74" s="397"/>
      <c r="K74" s="397"/>
    </row>
    <row r="75" spans="1:11" ht="21" customHeight="1" x14ac:dyDescent="0.6">
      <c r="A75" s="397"/>
      <c r="B75" s="397"/>
      <c r="C75" s="397"/>
      <c r="D75" s="397"/>
      <c r="E75" s="397"/>
      <c r="F75" s="397"/>
      <c r="G75" s="397"/>
      <c r="H75" s="397"/>
      <c r="I75" s="397"/>
      <c r="J75" s="397"/>
      <c r="K75" s="397"/>
    </row>
    <row r="76" spans="1:11" ht="21" customHeight="1" x14ac:dyDescent="0.6">
      <c r="A76" s="397"/>
      <c r="B76" s="397"/>
      <c r="C76" s="397"/>
      <c r="D76" s="397"/>
      <c r="E76" s="397"/>
      <c r="F76" s="397"/>
      <c r="G76" s="397"/>
      <c r="H76" s="397"/>
      <c r="I76" s="397"/>
      <c r="J76" s="397"/>
      <c r="K76" s="397"/>
    </row>
    <row r="77" spans="1:11" ht="21" customHeight="1" x14ac:dyDescent="0.6">
      <c r="A77" s="397"/>
      <c r="B77" s="397"/>
      <c r="C77" s="397"/>
      <c r="D77" s="397"/>
      <c r="E77" s="397"/>
      <c r="F77" s="397"/>
      <c r="G77" s="397"/>
      <c r="H77" s="397"/>
      <c r="I77" s="397"/>
      <c r="J77" s="397"/>
      <c r="K77" s="397"/>
    </row>
    <row r="78" spans="1:11" ht="21" customHeight="1" x14ac:dyDescent="0.6">
      <c r="A78" s="286"/>
      <c r="B78" s="158"/>
      <c r="C78" s="405"/>
      <c r="D78" s="158"/>
      <c r="E78" s="405"/>
      <c r="F78" s="158"/>
      <c r="G78" s="405"/>
      <c r="H78" s="158"/>
      <c r="I78" s="405"/>
      <c r="J78" s="158"/>
      <c r="K78" s="405"/>
    </row>
    <row r="79" spans="1:11" ht="21" customHeight="1" x14ac:dyDescent="0.6">
      <c r="A79" s="286"/>
      <c r="B79" s="158"/>
      <c r="C79" s="405"/>
      <c r="D79" s="158"/>
      <c r="E79" s="405"/>
      <c r="F79" s="158"/>
      <c r="G79" s="405"/>
      <c r="H79" s="158"/>
      <c r="I79" s="405"/>
      <c r="J79" s="158"/>
      <c r="K79" s="405"/>
    </row>
    <row r="80" spans="1:11" ht="21" customHeight="1" x14ac:dyDescent="0.6">
      <c r="A80" s="286"/>
      <c r="B80" s="158"/>
      <c r="C80" s="405"/>
      <c r="D80" s="158"/>
      <c r="E80" s="405"/>
      <c r="F80" s="158"/>
      <c r="G80" s="405"/>
      <c r="H80" s="158"/>
      <c r="I80" s="405"/>
      <c r="J80" s="158"/>
      <c r="K80" s="405"/>
    </row>
    <row r="81" spans="1:11" ht="21" customHeight="1" x14ac:dyDescent="0.6">
      <c r="A81" s="281"/>
      <c r="B81" s="281"/>
      <c r="C81" s="406"/>
      <c r="D81" s="281"/>
      <c r="E81" s="406"/>
      <c r="F81" s="281"/>
      <c r="G81" s="406"/>
      <c r="H81" s="281"/>
      <c r="I81" s="406"/>
      <c r="J81" s="281"/>
      <c r="K81" s="406"/>
    </row>
    <row r="82" spans="1:11" ht="21" customHeight="1" x14ac:dyDescent="0.6">
      <c r="A82" s="281"/>
      <c r="B82" s="281"/>
      <c r="C82" s="407"/>
      <c r="D82" s="281"/>
      <c r="E82" s="407"/>
      <c r="F82" s="281"/>
      <c r="G82" s="407"/>
      <c r="H82" s="281"/>
      <c r="I82" s="407"/>
      <c r="J82" s="408"/>
      <c r="K82" s="409"/>
    </row>
    <row r="83" spans="1:11" ht="21" customHeight="1" x14ac:dyDescent="0.6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</row>
    <row r="84" spans="1:11" ht="21" customHeight="1" x14ac:dyDescent="0.6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</row>
    <row r="85" spans="1:11" ht="21" customHeight="1" x14ac:dyDescent="0.6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</row>
    <row r="86" spans="1:11" ht="21" customHeight="1" x14ac:dyDescent="0.6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</row>
    <row r="87" spans="1:11" ht="21" customHeight="1" x14ac:dyDescent="0.6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</row>
  </sheetData>
  <mergeCells count="27">
    <mergeCell ref="A54:K54"/>
    <mergeCell ref="A56:A58"/>
    <mergeCell ref="B56:C56"/>
    <mergeCell ref="D56:E56"/>
    <mergeCell ref="F56:G56"/>
    <mergeCell ref="H56:I56"/>
    <mergeCell ref="J56:K56"/>
    <mergeCell ref="J32:K32"/>
    <mergeCell ref="A3:L3"/>
    <mergeCell ref="A52:K52"/>
    <mergeCell ref="A53:K53"/>
    <mergeCell ref="H4:I4"/>
    <mergeCell ref="J4:K4"/>
    <mergeCell ref="A28:K28"/>
    <mergeCell ref="A29:K29"/>
    <mergeCell ref="A30:K30"/>
    <mergeCell ref="A32:A34"/>
    <mergeCell ref="B32:C32"/>
    <mergeCell ref="D32:E32"/>
    <mergeCell ref="F32:G32"/>
    <mergeCell ref="H32:I32"/>
    <mergeCell ref="A1:K1"/>
    <mergeCell ref="A2:K2"/>
    <mergeCell ref="A4:A6"/>
    <mergeCell ref="B4:C4"/>
    <mergeCell ref="D4:E4"/>
    <mergeCell ref="F4:G4"/>
  </mergeCells>
  <pageMargins left="0.11811023622047245" right="0.11811023622047245" top="0.70866141732283472" bottom="0.15748031496062992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9"/>
  <sheetViews>
    <sheetView topLeftCell="A52" zoomScale="115" zoomScaleNormal="115" workbookViewId="0">
      <selection activeCell="J16" sqref="J16"/>
    </sheetView>
  </sheetViews>
  <sheetFormatPr defaultColWidth="9" defaultRowHeight="24.6" x14ac:dyDescent="0.7"/>
  <cols>
    <col min="1" max="1" width="4.69921875" style="1" customWidth="1"/>
    <col min="2" max="2" width="3.69921875" style="1" customWidth="1"/>
    <col min="3" max="3" width="9" style="1"/>
    <col min="4" max="5" width="14.09765625" style="1" customWidth="1"/>
    <col min="6" max="6" width="12.59765625" style="1" customWidth="1"/>
    <col min="7" max="7" width="13.09765625" style="1" customWidth="1"/>
    <col min="8" max="8" width="14.19921875" style="1" customWidth="1"/>
    <col min="9" max="16384" width="9" style="1"/>
  </cols>
  <sheetData>
    <row r="1" spans="1:13" ht="27" x14ac:dyDescent="0.75">
      <c r="A1" s="1693" t="s">
        <v>0</v>
      </c>
      <c r="B1" s="1693"/>
      <c r="C1" s="1693"/>
      <c r="D1" s="1693"/>
      <c r="E1" s="1693"/>
      <c r="F1" s="1693"/>
      <c r="G1" s="1693"/>
      <c r="H1" s="1693"/>
    </row>
    <row r="2" spans="1:13" ht="28.5" customHeight="1" x14ac:dyDescent="0.75">
      <c r="A2" s="1693" t="s">
        <v>1</v>
      </c>
      <c r="B2" s="1693"/>
      <c r="C2" s="1693"/>
      <c r="D2" s="1693"/>
      <c r="E2" s="1693"/>
      <c r="F2" s="1693"/>
      <c r="G2" s="1693"/>
      <c r="H2" s="1693"/>
    </row>
    <row r="3" spans="1:13" x14ac:dyDescent="0.7">
      <c r="A3" s="2" t="s">
        <v>2</v>
      </c>
    </row>
    <row r="4" spans="1:13" x14ac:dyDescent="0.7">
      <c r="B4" s="2" t="s">
        <v>3</v>
      </c>
    </row>
    <row r="12" spans="1:13" x14ac:dyDescent="0.7">
      <c r="M12" s="42"/>
    </row>
    <row r="20" spans="1:16" x14ac:dyDescent="0.7">
      <c r="B20" s="2" t="s">
        <v>4</v>
      </c>
    </row>
    <row r="21" spans="1:16" x14ac:dyDescent="0.7">
      <c r="C21" s="1" t="s">
        <v>7</v>
      </c>
    </row>
    <row r="22" spans="1:16" x14ac:dyDescent="0.7">
      <c r="C22" s="1" t="s">
        <v>8</v>
      </c>
    </row>
    <row r="23" spans="1:16" x14ac:dyDescent="0.7">
      <c r="A23" s="1" t="s">
        <v>9</v>
      </c>
    </row>
    <row r="24" spans="1:16" x14ac:dyDescent="0.7">
      <c r="C24" s="2" t="s">
        <v>20</v>
      </c>
      <c r="D24" s="3" t="s">
        <v>363</v>
      </c>
      <c r="E24" s="3" t="s">
        <v>364</v>
      </c>
      <c r="F24" s="3"/>
      <c r="G24" s="3" t="s">
        <v>365</v>
      </c>
      <c r="I24" s="3"/>
      <c r="J24" s="3"/>
      <c r="K24" s="3"/>
      <c r="L24" s="3"/>
      <c r="M24" s="3"/>
      <c r="N24" s="3"/>
      <c r="P24" s="3"/>
    </row>
    <row r="25" spans="1:16" x14ac:dyDescent="0.7">
      <c r="B25"/>
      <c r="C25" s="43"/>
      <c r="D25" s="3" t="s">
        <v>366</v>
      </c>
      <c r="E25" s="3" t="s">
        <v>367</v>
      </c>
      <c r="F25" s="3"/>
      <c r="G25" s="3" t="s">
        <v>368</v>
      </c>
      <c r="I25" s="3"/>
      <c r="J25" s="3"/>
      <c r="K25" s="3"/>
      <c r="L25" s="3"/>
      <c r="M25" s="3"/>
      <c r="N25" s="3"/>
      <c r="P25" s="3"/>
    </row>
    <row r="26" spans="1:16" x14ac:dyDescent="0.7">
      <c r="B26"/>
      <c r="C26" s="43"/>
      <c r="D26" s="3" t="s">
        <v>369</v>
      </c>
      <c r="E26" s="3" t="s">
        <v>370</v>
      </c>
      <c r="F26" s="3"/>
      <c r="G26" s="3" t="s">
        <v>365</v>
      </c>
      <c r="I26" s="3"/>
      <c r="J26" s="3"/>
      <c r="K26" s="3"/>
      <c r="L26" s="3"/>
      <c r="M26" s="3"/>
      <c r="N26" s="3"/>
      <c r="P26" s="3"/>
    </row>
    <row r="27" spans="1:16" x14ac:dyDescent="0.7">
      <c r="B27"/>
      <c r="C27" s="43"/>
      <c r="D27" s="3" t="s">
        <v>371</v>
      </c>
      <c r="E27" s="3" t="s">
        <v>372</v>
      </c>
      <c r="F27" s="3"/>
      <c r="G27" s="3" t="s">
        <v>368</v>
      </c>
      <c r="I27" s="3"/>
      <c r="J27" s="3"/>
      <c r="K27" s="3"/>
      <c r="L27" s="3"/>
      <c r="M27" s="3"/>
      <c r="N27" s="3"/>
      <c r="P27" s="3"/>
    </row>
    <row r="28" spans="1:16" x14ac:dyDescent="0.7">
      <c r="B28" s="2" t="s">
        <v>5</v>
      </c>
      <c r="C28" s="43"/>
      <c r="E28"/>
    </row>
    <row r="29" spans="1:16" x14ac:dyDescent="0.7">
      <c r="B29" s="16"/>
      <c r="C29" s="49" t="s">
        <v>1413</v>
      </c>
    </row>
    <row r="30" spans="1:16" x14ac:dyDescent="0.7">
      <c r="A30" s="49" t="s">
        <v>1423</v>
      </c>
    </row>
    <row r="31" spans="1:16" x14ac:dyDescent="0.7">
      <c r="A31" s="1" t="s">
        <v>677</v>
      </c>
    </row>
    <row r="32" spans="1:16" x14ac:dyDescent="0.7">
      <c r="B32" s="2" t="s">
        <v>6</v>
      </c>
      <c r="F32" s="3"/>
      <c r="H32" s="3"/>
    </row>
    <row r="33" spans="1:8" x14ac:dyDescent="0.7">
      <c r="C33" s="3" t="s">
        <v>1416</v>
      </c>
      <c r="G33" s="3"/>
      <c r="H33" s="3"/>
    </row>
    <row r="34" spans="1:8" x14ac:dyDescent="0.7">
      <c r="A34" s="3" t="s">
        <v>1414</v>
      </c>
      <c r="F34" s="3"/>
      <c r="G34" s="3"/>
      <c r="H34" s="3"/>
    </row>
    <row r="35" spans="1:8" x14ac:dyDescent="0.7">
      <c r="B35" s="2" t="s">
        <v>11</v>
      </c>
      <c r="F35" s="3"/>
      <c r="H35" s="3"/>
    </row>
    <row r="36" spans="1:8" x14ac:dyDescent="0.7">
      <c r="C36" s="3" t="s">
        <v>1417</v>
      </c>
      <c r="G36" s="3"/>
      <c r="H36" s="3"/>
    </row>
    <row r="37" spans="1:8" x14ac:dyDescent="0.7">
      <c r="A37" s="3" t="s">
        <v>1415</v>
      </c>
      <c r="H37" s="3"/>
    </row>
    <row r="38" spans="1:8" x14ac:dyDescent="0.7">
      <c r="C38" s="3" t="s">
        <v>678</v>
      </c>
      <c r="H38" s="3"/>
    </row>
    <row r="39" spans="1:8" x14ac:dyDescent="0.7">
      <c r="A39" s="3" t="s">
        <v>679</v>
      </c>
      <c r="D39" s="3"/>
      <c r="H39" s="3"/>
    </row>
    <row r="40" spans="1:8" x14ac:dyDescent="0.7">
      <c r="A40" s="3"/>
      <c r="C40" s="49" t="s">
        <v>1418</v>
      </c>
      <c r="D40" s="3"/>
      <c r="H40" s="3"/>
    </row>
    <row r="41" spans="1:8" x14ac:dyDescent="0.7">
      <c r="A41" s="3" t="s">
        <v>680</v>
      </c>
      <c r="D41" s="3"/>
      <c r="H41" s="3"/>
    </row>
    <row r="42" spans="1:8" x14ac:dyDescent="0.7">
      <c r="C42" s="3" t="s">
        <v>1419</v>
      </c>
      <c r="H42" s="3"/>
    </row>
    <row r="43" spans="1:8" x14ac:dyDescent="0.7">
      <c r="A43" s="124" t="s">
        <v>1420</v>
      </c>
      <c r="D43" s="3"/>
      <c r="H43" s="3"/>
    </row>
    <row r="44" spans="1:8" x14ac:dyDescent="0.7">
      <c r="A44" s="3" t="s">
        <v>1422</v>
      </c>
      <c r="D44" s="3"/>
      <c r="H44" s="3"/>
    </row>
    <row r="45" spans="1:8" x14ac:dyDescent="0.7">
      <c r="A45" s="3" t="s">
        <v>1421</v>
      </c>
      <c r="D45" s="3"/>
      <c r="H45" s="3"/>
    </row>
    <row r="46" spans="1:8" x14ac:dyDescent="0.7">
      <c r="B46" s="2" t="s">
        <v>12</v>
      </c>
      <c r="F46" s="3"/>
      <c r="H46" s="3"/>
    </row>
    <row r="47" spans="1:8" x14ac:dyDescent="0.7">
      <c r="C47" s="3" t="s">
        <v>10</v>
      </c>
    </row>
    <row r="48" spans="1:8" x14ac:dyDescent="0.7">
      <c r="A48" s="2" t="s">
        <v>13</v>
      </c>
      <c r="B48" s="2"/>
    </row>
    <row r="49" spans="1:8" x14ac:dyDescent="0.7">
      <c r="A49" s="2"/>
      <c r="B49" s="2" t="s">
        <v>14</v>
      </c>
    </row>
    <row r="50" spans="1:8" x14ac:dyDescent="0.7">
      <c r="C50" s="1" t="s">
        <v>15</v>
      </c>
    </row>
    <row r="51" spans="1:8" x14ac:dyDescent="0.7">
      <c r="B51" s="12" t="s">
        <v>17</v>
      </c>
    </row>
    <row r="52" spans="1:8" x14ac:dyDescent="0.7">
      <c r="C52" s="1" t="s">
        <v>16</v>
      </c>
    </row>
    <row r="53" spans="1:8" x14ac:dyDescent="0.7">
      <c r="A53" s="2" t="s">
        <v>18</v>
      </c>
      <c r="B53" s="2"/>
    </row>
    <row r="54" spans="1:8" x14ac:dyDescent="0.7">
      <c r="A54" s="2"/>
      <c r="B54" s="2" t="s">
        <v>19</v>
      </c>
    </row>
    <row r="55" spans="1:8" x14ac:dyDescent="0.7">
      <c r="C55" s="1698" t="s">
        <v>21</v>
      </c>
      <c r="D55" s="1699"/>
      <c r="E55" s="1698" t="s">
        <v>22</v>
      </c>
      <c r="F55" s="1695" t="s">
        <v>23</v>
      </c>
      <c r="G55" s="1696"/>
      <c r="H55" s="1697"/>
    </row>
    <row r="56" spans="1:8" x14ac:dyDescent="0.7">
      <c r="C56" s="1700"/>
      <c r="D56" s="1701"/>
      <c r="E56" s="1700"/>
      <c r="F56" s="104" t="s">
        <v>24</v>
      </c>
      <c r="G56" s="104" t="s">
        <v>25</v>
      </c>
      <c r="H56" s="73" t="s">
        <v>26</v>
      </c>
    </row>
    <row r="57" spans="1:8" x14ac:dyDescent="0.7">
      <c r="C57" s="9" t="s">
        <v>27</v>
      </c>
      <c r="D57" s="9"/>
      <c r="E57" s="10">
        <v>257</v>
      </c>
      <c r="F57" s="10">
        <v>365</v>
      </c>
      <c r="G57" s="10">
        <v>362</v>
      </c>
      <c r="H57" s="5">
        <f>F57+G57</f>
        <v>727</v>
      </c>
    </row>
    <row r="58" spans="1:8" x14ac:dyDescent="0.7">
      <c r="C58" s="9" t="s">
        <v>28</v>
      </c>
      <c r="D58" s="9"/>
      <c r="E58" s="10">
        <v>129</v>
      </c>
      <c r="F58" s="10">
        <v>213</v>
      </c>
      <c r="G58" s="10">
        <v>227</v>
      </c>
      <c r="H58" s="5">
        <f t="shared" ref="H58:H73" si="0">F58+G58</f>
        <v>440</v>
      </c>
    </row>
    <row r="59" spans="1:8" x14ac:dyDescent="0.7">
      <c r="C59" s="9" t="s">
        <v>29</v>
      </c>
      <c r="D59" s="9"/>
      <c r="E59" s="10">
        <v>203</v>
      </c>
      <c r="F59" s="10">
        <v>389</v>
      </c>
      <c r="G59" s="10">
        <v>379</v>
      </c>
      <c r="H59" s="5">
        <f t="shared" si="0"/>
        <v>768</v>
      </c>
    </row>
    <row r="60" spans="1:8" x14ac:dyDescent="0.7">
      <c r="C60" s="9" t="s">
        <v>30</v>
      </c>
      <c r="D60" s="9"/>
      <c r="E60" s="10">
        <v>207</v>
      </c>
      <c r="F60" s="10">
        <v>349</v>
      </c>
      <c r="G60" s="10">
        <v>343</v>
      </c>
      <c r="H60" s="5">
        <f t="shared" si="0"/>
        <v>692</v>
      </c>
    </row>
    <row r="61" spans="1:8" x14ac:dyDescent="0.7">
      <c r="C61" s="9" t="s">
        <v>31</v>
      </c>
      <c r="D61" s="9"/>
      <c r="E61" s="10">
        <v>133</v>
      </c>
      <c r="F61" s="10">
        <v>239</v>
      </c>
      <c r="G61" s="10">
        <v>251</v>
      </c>
      <c r="H61" s="5">
        <f t="shared" si="0"/>
        <v>490</v>
      </c>
    </row>
    <row r="62" spans="1:8" x14ac:dyDescent="0.7">
      <c r="C62" s="9" t="s">
        <v>32</v>
      </c>
      <c r="D62" s="9"/>
      <c r="E62" s="10">
        <v>120</v>
      </c>
      <c r="F62" s="10">
        <v>215</v>
      </c>
      <c r="G62" s="10">
        <v>232</v>
      </c>
      <c r="H62" s="5">
        <f t="shared" si="0"/>
        <v>447</v>
      </c>
    </row>
    <row r="63" spans="1:8" x14ac:dyDescent="0.7">
      <c r="C63" s="1698" t="s">
        <v>21</v>
      </c>
      <c r="D63" s="1699"/>
      <c r="E63" s="1698" t="s">
        <v>22</v>
      </c>
      <c r="F63" s="1695" t="s">
        <v>23</v>
      </c>
      <c r="G63" s="1696"/>
      <c r="H63" s="1697"/>
    </row>
    <row r="64" spans="1:8" x14ac:dyDescent="0.7">
      <c r="C64" s="1700"/>
      <c r="D64" s="1701"/>
      <c r="E64" s="1700"/>
      <c r="F64" s="104" t="s">
        <v>24</v>
      </c>
      <c r="G64" s="104" t="s">
        <v>25</v>
      </c>
      <c r="H64" s="73" t="s">
        <v>26</v>
      </c>
    </row>
    <row r="65" spans="1:8" x14ac:dyDescent="0.7">
      <c r="C65" s="9" t="s">
        <v>33</v>
      </c>
      <c r="D65" s="9"/>
      <c r="E65" s="10">
        <v>223</v>
      </c>
      <c r="F65" s="10">
        <v>367</v>
      </c>
      <c r="G65" s="10">
        <v>389</v>
      </c>
      <c r="H65" s="5">
        <f t="shared" si="0"/>
        <v>756</v>
      </c>
    </row>
    <row r="66" spans="1:8" x14ac:dyDescent="0.7">
      <c r="C66" s="9" t="s">
        <v>34</v>
      </c>
      <c r="D66" s="9"/>
      <c r="E66" s="10">
        <v>290</v>
      </c>
      <c r="F66" s="10">
        <v>325</v>
      </c>
      <c r="G66" s="10">
        <v>328</v>
      </c>
      <c r="H66" s="5">
        <f t="shared" si="0"/>
        <v>653</v>
      </c>
    </row>
    <row r="67" spans="1:8" x14ac:dyDescent="0.7">
      <c r="C67" s="9" t="s">
        <v>35</v>
      </c>
      <c r="D67" s="9"/>
      <c r="E67" s="10">
        <v>147</v>
      </c>
      <c r="F67" s="10">
        <v>288</v>
      </c>
      <c r="G67" s="10">
        <v>269</v>
      </c>
      <c r="H67" s="5">
        <f t="shared" si="0"/>
        <v>557</v>
      </c>
    </row>
    <row r="68" spans="1:8" x14ac:dyDescent="0.7">
      <c r="C68" s="9" t="s">
        <v>36</v>
      </c>
      <c r="D68" s="9"/>
      <c r="E68" s="10">
        <v>200</v>
      </c>
      <c r="F68" s="10">
        <v>361</v>
      </c>
      <c r="G68" s="10">
        <v>362</v>
      </c>
      <c r="H68" s="5">
        <f t="shared" si="0"/>
        <v>723</v>
      </c>
    </row>
    <row r="69" spans="1:8" x14ac:dyDescent="0.7">
      <c r="C69" s="9" t="s">
        <v>37</v>
      </c>
      <c r="D69" s="9"/>
      <c r="E69" s="10">
        <v>390</v>
      </c>
      <c r="F69" s="10">
        <v>424</v>
      </c>
      <c r="G69" s="10">
        <v>436</v>
      </c>
      <c r="H69" s="5">
        <f t="shared" si="0"/>
        <v>860</v>
      </c>
    </row>
    <row r="70" spans="1:8" x14ac:dyDescent="0.7">
      <c r="C70" s="9" t="s">
        <v>38</v>
      </c>
      <c r="D70" s="9"/>
      <c r="E70" s="10">
        <v>162</v>
      </c>
      <c r="F70" s="10">
        <v>286</v>
      </c>
      <c r="G70" s="10">
        <v>288</v>
      </c>
      <c r="H70" s="5">
        <f t="shared" si="0"/>
        <v>574</v>
      </c>
    </row>
    <row r="71" spans="1:8" x14ac:dyDescent="0.7">
      <c r="C71" s="9" t="s">
        <v>39</v>
      </c>
      <c r="D71" s="9"/>
      <c r="E71" s="10">
        <v>293</v>
      </c>
      <c r="F71" s="10">
        <v>379</v>
      </c>
      <c r="G71" s="10">
        <v>344</v>
      </c>
      <c r="H71" s="5">
        <f t="shared" si="0"/>
        <v>723</v>
      </c>
    </row>
    <row r="72" spans="1:8" x14ac:dyDescent="0.7">
      <c r="C72" s="9" t="s">
        <v>40</v>
      </c>
      <c r="D72" s="9"/>
      <c r="E72" s="10">
        <v>86</v>
      </c>
      <c r="F72" s="10">
        <v>100</v>
      </c>
      <c r="G72" s="10">
        <v>83</v>
      </c>
      <c r="H72" s="5">
        <f t="shared" si="0"/>
        <v>183</v>
      </c>
    </row>
    <row r="73" spans="1:8" x14ac:dyDescent="0.7">
      <c r="C73" s="9" t="s">
        <v>41</v>
      </c>
      <c r="D73" s="9"/>
      <c r="E73" s="10">
        <v>141</v>
      </c>
      <c r="F73" s="10">
        <v>225</v>
      </c>
      <c r="G73" s="10">
        <v>261</v>
      </c>
      <c r="H73" s="5">
        <f t="shared" si="0"/>
        <v>486</v>
      </c>
    </row>
    <row r="74" spans="1:8" x14ac:dyDescent="0.7">
      <c r="C74" s="1694" t="s">
        <v>26</v>
      </c>
      <c r="D74" s="1694"/>
      <c r="E74" s="11">
        <f>SUM(E65:E73,E57:E62)</f>
        <v>2981</v>
      </c>
      <c r="F74" s="11">
        <v>4525</v>
      </c>
      <c r="G74" s="11">
        <v>4554</v>
      </c>
      <c r="H74" s="11">
        <f>F74+G74</f>
        <v>9079</v>
      </c>
    </row>
    <row r="75" spans="1:8" ht="13.5" customHeight="1" x14ac:dyDescent="0.7">
      <c r="C75" s="8"/>
      <c r="D75" s="8"/>
      <c r="E75" s="6"/>
      <c r="F75" s="6"/>
      <c r="G75" s="6"/>
      <c r="H75" s="7"/>
    </row>
    <row r="76" spans="1:8" x14ac:dyDescent="0.7">
      <c r="C76" s="3" t="s">
        <v>964</v>
      </c>
      <c r="D76" s="3"/>
      <c r="E76" s="3"/>
      <c r="F76" s="3"/>
      <c r="G76" s="3"/>
      <c r="H76" s="3"/>
    </row>
    <row r="77" spans="1:8" x14ac:dyDescent="0.7">
      <c r="A77" s="2" t="s">
        <v>42</v>
      </c>
    </row>
    <row r="78" spans="1:8" x14ac:dyDescent="0.7">
      <c r="B78" s="2" t="s">
        <v>43</v>
      </c>
    </row>
    <row r="79" spans="1:8" x14ac:dyDescent="0.7">
      <c r="C79" s="3" t="s">
        <v>51</v>
      </c>
      <c r="E79" s="1" t="s">
        <v>44</v>
      </c>
    </row>
    <row r="80" spans="1:8" x14ac:dyDescent="0.7">
      <c r="C80" s="3" t="s">
        <v>52</v>
      </c>
      <c r="E80" s="1" t="s">
        <v>45</v>
      </c>
    </row>
    <row r="81" spans="2:8" x14ac:dyDescent="0.7">
      <c r="C81" s="3" t="s">
        <v>53</v>
      </c>
      <c r="E81" s="1" t="s">
        <v>46</v>
      </c>
    </row>
    <row r="82" spans="2:8" x14ac:dyDescent="0.7">
      <c r="C82" s="3" t="s">
        <v>54</v>
      </c>
      <c r="E82" s="1" t="s">
        <v>47</v>
      </c>
    </row>
    <row r="83" spans="2:8" x14ac:dyDescent="0.7">
      <c r="C83" s="3" t="s">
        <v>55</v>
      </c>
    </row>
    <row r="84" spans="2:8" x14ac:dyDescent="0.7">
      <c r="C84" s="3" t="s">
        <v>56</v>
      </c>
      <c r="E84" s="1" t="s">
        <v>48</v>
      </c>
    </row>
    <row r="85" spans="2:8" x14ac:dyDescent="0.7">
      <c r="B85" s="2" t="s">
        <v>49</v>
      </c>
    </row>
    <row r="86" spans="2:8" x14ac:dyDescent="0.7">
      <c r="C86" s="1" t="s">
        <v>50</v>
      </c>
    </row>
    <row r="87" spans="2:8" x14ac:dyDescent="0.7">
      <c r="C87" s="3" t="s">
        <v>57</v>
      </c>
    </row>
    <row r="88" spans="2:8" x14ac:dyDescent="0.7">
      <c r="C88" s="3" t="s">
        <v>58</v>
      </c>
    </row>
    <row r="89" spans="2:8" x14ac:dyDescent="0.7">
      <c r="C89" s="3" t="s">
        <v>59</v>
      </c>
    </row>
    <row r="90" spans="2:8" x14ac:dyDescent="0.7">
      <c r="B90" s="2" t="s">
        <v>60</v>
      </c>
    </row>
    <row r="91" spans="2:8" x14ac:dyDescent="0.7">
      <c r="C91" s="1" t="s">
        <v>78</v>
      </c>
    </row>
    <row r="92" spans="2:8" x14ac:dyDescent="0.7">
      <c r="C92" s="1" t="s">
        <v>79</v>
      </c>
    </row>
    <row r="93" spans="2:8" s="49" customFormat="1" x14ac:dyDescent="0.7"/>
    <row r="94" spans="2:8" s="49" customFormat="1" x14ac:dyDescent="0.7"/>
    <row r="95" spans="2:8" s="49" customFormat="1" x14ac:dyDescent="0.7">
      <c r="B95" s="2" t="s">
        <v>62</v>
      </c>
      <c r="C95" s="1"/>
      <c r="D95" s="1"/>
      <c r="E95" s="1"/>
      <c r="F95" s="1"/>
      <c r="G95" s="1"/>
      <c r="H95" s="1"/>
    </row>
    <row r="96" spans="2:8" s="49" customFormat="1" x14ac:dyDescent="0.7">
      <c r="B96" s="1"/>
      <c r="C96" s="1" t="s">
        <v>72</v>
      </c>
      <c r="D96" s="1"/>
      <c r="E96" s="1"/>
      <c r="F96" s="1"/>
      <c r="G96" s="1"/>
      <c r="H96" s="1"/>
    </row>
    <row r="97" spans="1:8" x14ac:dyDescent="0.7">
      <c r="B97" s="2" t="s">
        <v>61</v>
      </c>
    </row>
    <row r="98" spans="1:8" x14ac:dyDescent="0.7">
      <c r="C98" s="1" t="s">
        <v>64</v>
      </c>
    </row>
    <row r="99" spans="1:8" x14ac:dyDescent="0.7">
      <c r="C99" s="1" t="s">
        <v>65</v>
      </c>
    </row>
    <row r="100" spans="1:8" x14ac:dyDescent="0.7">
      <c r="C100" s="1" t="s">
        <v>63</v>
      </c>
      <c r="H100" s="74"/>
    </row>
    <row r="101" spans="1:8" s="49" customFormat="1" x14ac:dyDescent="0.7">
      <c r="C101" s="49" t="s">
        <v>955</v>
      </c>
      <c r="H101" s="74"/>
    </row>
    <row r="102" spans="1:8" x14ac:dyDescent="0.7">
      <c r="A102" s="2" t="s">
        <v>66</v>
      </c>
    </row>
    <row r="103" spans="1:8" x14ac:dyDescent="0.7">
      <c r="B103" s="2" t="s">
        <v>67</v>
      </c>
    </row>
    <row r="104" spans="1:8" x14ac:dyDescent="0.7">
      <c r="C104" s="1" t="s">
        <v>73</v>
      </c>
    </row>
    <row r="105" spans="1:8" x14ac:dyDescent="0.7">
      <c r="C105" s="49" t="s">
        <v>957</v>
      </c>
    </row>
    <row r="106" spans="1:8" x14ac:dyDescent="0.7">
      <c r="C106" s="49" t="s">
        <v>958</v>
      </c>
    </row>
    <row r="107" spans="1:8" x14ac:dyDescent="0.7">
      <c r="C107" s="49" t="s">
        <v>956</v>
      </c>
    </row>
    <row r="108" spans="1:8" x14ac:dyDescent="0.7">
      <c r="B108" s="2" t="s">
        <v>68</v>
      </c>
    </row>
    <row r="109" spans="1:8" x14ac:dyDescent="0.7">
      <c r="C109" s="1" t="s">
        <v>80</v>
      </c>
    </row>
    <row r="110" spans="1:8" x14ac:dyDescent="0.7">
      <c r="A110" s="49" t="s">
        <v>959</v>
      </c>
    </row>
    <row r="111" spans="1:8" x14ac:dyDescent="0.7">
      <c r="B111" s="2" t="s">
        <v>69</v>
      </c>
    </row>
    <row r="112" spans="1:8" x14ac:dyDescent="0.7">
      <c r="C112" s="3" t="s">
        <v>1424</v>
      </c>
    </row>
    <row r="113" spans="1:20" x14ac:dyDescent="0.7">
      <c r="A113" s="3" t="s">
        <v>1425</v>
      </c>
    </row>
    <row r="114" spans="1:20" x14ac:dyDescent="0.7">
      <c r="A114" s="3" t="s">
        <v>1426</v>
      </c>
    </row>
    <row r="115" spans="1:20" x14ac:dyDescent="0.7">
      <c r="B115" s="2" t="s">
        <v>70</v>
      </c>
      <c r="I115" s="3"/>
      <c r="J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x14ac:dyDescent="0.7">
      <c r="B116" s="2"/>
      <c r="C116" s="3" t="s">
        <v>1428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x14ac:dyDescent="0.7">
      <c r="A117" s="3" t="s">
        <v>1427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x14ac:dyDescent="0.7">
      <c r="B118" s="2" t="s">
        <v>71</v>
      </c>
      <c r="L118" s="3"/>
      <c r="M118" s="3"/>
      <c r="N118" s="3"/>
      <c r="O118" s="3"/>
    </row>
    <row r="119" spans="1:20" x14ac:dyDescent="0.7">
      <c r="C119" s="49" t="s">
        <v>960</v>
      </c>
    </row>
    <row r="120" spans="1:20" s="49" customFormat="1" x14ac:dyDescent="0.7">
      <c r="C120" s="49" t="s">
        <v>961</v>
      </c>
    </row>
    <row r="121" spans="1:20" x14ac:dyDescent="0.7">
      <c r="A121" s="2" t="s">
        <v>74</v>
      </c>
      <c r="B121" s="2"/>
    </row>
    <row r="122" spans="1:20" x14ac:dyDescent="0.7">
      <c r="A122" s="2"/>
      <c r="B122" s="2" t="s">
        <v>75</v>
      </c>
    </row>
    <row r="123" spans="1:20" x14ac:dyDescent="0.7">
      <c r="C123" s="3" t="s">
        <v>1429</v>
      </c>
      <c r="J123" s="3"/>
      <c r="K123" s="3"/>
      <c r="M123" s="3"/>
    </row>
    <row r="124" spans="1:20" s="49" customFormat="1" x14ac:dyDescent="0.7">
      <c r="C124" s="3"/>
      <c r="J124" s="3"/>
      <c r="K124" s="3"/>
      <c r="M124" s="3"/>
    </row>
    <row r="125" spans="1:20" s="49" customFormat="1" x14ac:dyDescent="0.7">
      <c r="C125" s="3"/>
      <c r="J125" s="3"/>
      <c r="K125" s="3"/>
      <c r="M125" s="3"/>
    </row>
    <row r="126" spans="1:20" s="49" customFormat="1" x14ac:dyDescent="0.7">
      <c r="A126" s="3"/>
      <c r="B126" s="2" t="s">
        <v>76</v>
      </c>
      <c r="C126" s="1"/>
      <c r="D126" s="1"/>
      <c r="E126" s="1"/>
      <c r="F126" s="1"/>
      <c r="G126" s="1"/>
      <c r="H126" s="1"/>
      <c r="J126" s="3"/>
      <c r="K126" s="3"/>
      <c r="L126" s="3"/>
      <c r="M126" s="3"/>
    </row>
    <row r="127" spans="1:20" s="49" customFormat="1" x14ac:dyDescent="0.7">
      <c r="A127" s="3"/>
      <c r="B127" s="1"/>
      <c r="C127" s="1" t="s">
        <v>82</v>
      </c>
      <c r="D127" s="1"/>
      <c r="E127" s="1"/>
      <c r="F127" s="1"/>
      <c r="G127" s="1"/>
      <c r="H127" s="1"/>
      <c r="J127" s="3"/>
      <c r="K127" s="3"/>
      <c r="L127" s="3"/>
      <c r="M127" s="3"/>
    </row>
    <row r="128" spans="1:20" x14ac:dyDescent="0.7">
      <c r="B128" s="2" t="s">
        <v>77</v>
      </c>
    </row>
    <row r="129" spans="1:8" x14ac:dyDescent="0.7">
      <c r="C129" s="1" t="s">
        <v>656</v>
      </c>
    </row>
    <row r="130" spans="1:8" x14ac:dyDescent="0.7">
      <c r="A130" s="1" t="s">
        <v>657</v>
      </c>
    </row>
    <row r="131" spans="1:8" x14ac:dyDescent="0.7">
      <c r="B131" s="2" t="s">
        <v>674</v>
      </c>
    </row>
    <row r="132" spans="1:8" x14ac:dyDescent="0.7">
      <c r="C132" s="1" t="s">
        <v>81</v>
      </c>
    </row>
    <row r="133" spans="1:8" x14ac:dyDescent="0.7">
      <c r="B133" s="2" t="s">
        <v>675</v>
      </c>
    </row>
    <row r="134" spans="1:8" x14ac:dyDescent="0.7">
      <c r="C134" s="1" t="s">
        <v>658</v>
      </c>
    </row>
    <row r="135" spans="1:8" x14ac:dyDescent="0.7">
      <c r="C135" s="1" t="s">
        <v>660</v>
      </c>
    </row>
    <row r="136" spans="1:8" x14ac:dyDescent="0.7">
      <c r="C136" s="1" t="s">
        <v>659</v>
      </c>
    </row>
    <row r="137" spans="1:8" x14ac:dyDescent="0.7">
      <c r="C137" s="1" t="s">
        <v>661</v>
      </c>
    </row>
    <row r="138" spans="1:8" x14ac:dyDescent="0.7">
      <c r="B138" s="2" t="s">
        <v>676</v>
      </c>
    </row>
    <row r="139" spans="1:8" x14ac:dyDescent="0.7">
      <c r="C139" s="3" t="s">
        <v>84</v>
      </c>
      <c r="D139" s="3"/>
      <c r="F139" s="3"/>
    </row>
    <row r="140" spans="1:8" x14ac:dyDescent="0.7">
      <c r="A140" s="3" t="s">
        <v>83</v>
      </c>
      <c r="D140" s="3"/>
      <c r="E140" s="3"/>
      <c r="F140" s="3"/>
    </row>
    <row r="141" spans="1:8" x14ac:dyDescent="0.7">
      <c r="A141" s="14" t="s">
        <v>703</v>
      </c>
      <c r="D141" s="3"/>
      <c r="E141" s="3"/>
      <c r="F141" s="3"/>
    </row>
    <row r="142" spans="1:8" s="49" customFormat="1" x14ac:dyDescent="0.7">
      <c r="A142" s="14"/>
      <c r="B142" s="48" t="s">
        <v>972</v>
      </c>
      <c r="C142" s="48"/>
      <c r="D142" s="3"/>
      <c r="E142" s="3"/>
      <c r="F142" s="3"/>
    </row>
    <row r="143" spans="1:8" x14ac:dyDescent="0.7">
      <c r="A143" s="14"/>
      <c r="B143" s="48"/>
      <c r="C143" s="48" t="s">
        <v>973</v>
      </c>
      <c r="D143" s="3"/>
      <c r="E143" s="3"/>
      <c r="F143" s="3"/>
    </row>
    <row r="144" spans="1:8" x14ac:dyDescent="0.7">
      <c r="A144" s="1691" t="s">
        <v>965</v>
      </c>
      <c r="B144" s="1691"/>
      <c r="C144" s="1691"/>
      <c r="D144" s="1691"/>
      <c r="E144" s="88" t="s">
        <v>88</v>
      </c>
      <c r="F144" s="65" t="s">
        <v>966</v>
      </c>
      <c r="G144" s="89" t="s">
        <v>967</v>
      </c>
      <c r="H144" s="70" t="s">
        <v>968</v>
      </c>
    </row>
    <row r="145" spans="1:9" x14ac:dyDescent="0.7">
      <c r="A145" s="1692"/>
      <c r="B145" s="1692"/>
      <c r="C145" s="1692"/>
      <c r="D145" s="1692"/>
      <c r="E145" s="90" t="s">
        <v>984</v>
      </c>
      <c r="F145" s="65" t="s">
        <v>969</v>
      </c>
      <c r="G145" s="70" t="s">
        <v>970</v>
      </c>
      <c r="H145" s="70" t="s">
        <v>970</v>
      </c>
    </row>
    <row r="146" spans="1:9" x14ac:dyDescent="0.7">
      <c r="A146" s="78" t="s">
        <v>971</v>
      </c>
      <c r="B146" s="77"/>
      <c r="C146" s="1689" t="s">
        <v>974</v>
      </c>
      <c r="D146" s="1690"/>
      <c r="E146" s="81"/>
      <c r="F146" s="10"/>
      <c r="G146" s="69"/>
      <c r="H146" s="76"/>
      <c r="I146" s="25"/>
    </row>
    <row r="147" spans="1:9" x14ac:dyDescent="0.7">
      <c r="A147" s="79"/>
      <c r="B147" s="125"/>
      <c r="C147" s="1689" t="s">
        <v>978</v>
      </c>
      <c r="D147" s="1690"/>
      <c r="E147" s="80">
        <v>179</v>
      </c>
      <c r="F147" s="71">
        <v>500</v>
      </c>
      <c r="G147" s="100">
        <v>1500</v>
      </c>
      <c r="H147" s="99">
        <v>3000</v>
      </c>
      <c r="I147" s="25"/>
    </row>
    <row r="148" spans="1:9" x14ac:dyDescent="0.7">
      <c r="A148" s="82" t="s">
        <v>975</v>
      </c>
      <c r="B148" s="126"/>
      <c r="C148" s="84" t="s">
        <v>1026</v>
      </c>
      <c r="D148" s="85"/>
      <c r="E148" s="10">
        <v>10</v>
      </c>
      <c r="F148" s="95">
        <v>1000</v>
      </c>
      <c r="G148" s="94">
        <v>3500</v>
      </c>
      <c r="H148" s="94">
        <v>6500</v>
      </c>
      <c r="I148" s="25"/>
    </row>
    <row r="149" spans="1:9" x14ac:dyDescent="0.7">
      <c r="A149" s="82" t="s">
        <v>976</v>
      </c>
      <c r="B149" s="126"/>
      <c r="C149" s="84" t="s">
        <v>979</v>
      </c>
      <c r="D149" s="85"/>
      <c r="E149" s="10">
        <v>10</v>
      </c>
      <c r="F149" s="95">
        <v>10000</v>
      </c>
      <c r="G149" s="94">
        <v>3500</v>
      </c>
      <c r="H149" s="94">
        <v>6500</v>
      </c>
      <c r="I149" s="25"/>
    </row>
    <row r="150" spans="1:9" x14ac:dyDescent="0.7">
      <c r="A150" s="83"/>
      <c r="B150" s="127"/>
      <c r="C150" s="84" t="s">
        <v>980</v>
      </c>
      <c r="D150" s="85"/>
      <c r="E150" s="10"/>
      <c r="F150" s="10"/>
      <c r="G150" s="76"/>
      <c r="H150" s="76"/>
      <c r="I150" s="25"/>
    </row>
    <row r="151" spans="1:9" x14ac:dyDescent="0.7">
      <c r="A151" s="83"/>
      <c r="B151" s="127"/>
      <c r="C151" s="84" t="s">
        <v>981</v>
      </c>
      <c r="D151" s="85"/>
      <c r="E151" s="10">
        <v>5</v>
      </c>
      <c r="F151" s="95">
        <v>3000</v>
      </c>
      <c r="G151" s="94">
        <v>2000</v>
      </c>
      <c r="H151" s="94">
        <v>5000</v>
      </c>
      <c r="I151" s="25"/>
    </row>
    <row r="152" spans="1:9" x14ac:dyDescent="0.7">
      <c r="A152" s="86" t="s">
        <v>977</v>
      </c>
      <c r="B152" s="128"/>
      <c r="C152" s="84" t="s">
        <v>982</v>
      </c>
      <c r="D152" s="85"/>
      <c r="E152" s="10"/>
      <c r="F152" s="10"/>
      <c r="G152" s="76"/>
      <c r="H152" s="76"/>
      <c r="I152" s="25"/>
    </row>
    <row r="153" spans="1:9" s="49" customFormat="1" x14ac:dyDescent="0.7">
      <c r="A153" s="13"/>
      <c r="B153" s="63"/>
      <c r="C153" s="91"/>
      <c r="D153" s="92"/>
      <c r="E153" s="93"/>
      <c r="F153" s="93"/>
      <c r="G153" s="106"/>
      <c r="H153" s="106"/>
      <c r="I153" s="108"/>
    </row>
    <row r="154" spans="1:9" s="49" customFormat="1" x14ac:dyDescent="0.7">
      <c r="A154" s="13"/>
      <c r="B154" s="63"/>
      <c r="C154" s="91"/>
      <c r="D154" s="92"/>
      <c r="E154" s="93"/>
      <c r="F154" s="93"/>
      <c r="G154" s="106"/>
      <c r="H154" s="106"/>
      <c r="I154" s="108"/>
    </row>
    <row r="155" spans="1:9" s="49" customFormat="1" x14ac:dyDescent="0.7">
      <c r="A155" s="13"/>
      <c r="B155" s="63"/>
      <c r="C155" s="91"/>
      <c r="D155" s="92"/>
      <c r="E155" s="93"/>
      <c r="F155" s="93"/>
      <c r="G155" s="106"/>
      <c r="H155" s="106"/>
      <c r="I155" s="108"/>
    </row>
    <row r="156" spans="1:9" s="49" customFormat="1" x14ac:dyDescent="0.7">
      <c r="A156" s="13"/>
      <c r="B156" s="63"/>
      <c r="C156" s="91"/>
      <c r="D156" s="92"/>
      <c r="E156" s="93"/>
      <c r="F156" s="93"/>
      <c r="G156" s="106"/>
      <c r="H156" s="106"/>
      <c r="I156" s="108"/>
    </row>
    <row r="157" spans="1:9" s="49" customFormat="1" x14ac:dyDescent="0.7">
      <c r="A157" s="1698" t="s">
        <v>995</v>
      </c>
      <c r="B157" s="1699"/>
      <c r="C157" s="1699"/>
      <c r="D157" s="1703"/>
      <c r="E157" s="1694" t="s">
        <v>1002</v>
      </c>
      <c r="F157" s="1694"/>
      <c r="G157" s="1702" t="s">
        <v>1005</v>
      </c>
      <c r="H157" s="1702"/>
      <c r="I157" s="25"/>
    </row>
    <row r="158" spans="1:9" s="49" customFormat="1" x14ac:dyDescent="0.7">
      <c r="A158" s="1704"/>
      <c r="B158" s="1705"/>
      <c r="C158" s="1705"/>
      <c r="D158" s="1706"/>
      <c r="E158" s="104" t="s">
        <v>1003</v>
      </c>
      <c r="F158" s="104" t="s">
        <v>1004</v>
      </c>
      <c r="G158" s="105" t="s">
        <v>544</v>
      </c>
      <c r="H158" s="105" t="s">
        <v>1006</v>
      </c>
      <c r="I158" s="25"/>
    </row>
    <row r="159" spans="1:9" s="49" customFormat="1" x14ac:dyDescent="0.7">
      <c r="A159" s="86" t="s">
        <v>996</v>
      </c>
      <c r="B159" s="96"/>
      <c r="C159" s="97"/>
      <c r="D159" s="85"/>
      <c r="E159" s="81"/>
      <c r="F159" s="10" t="s">
        <v>1022</v>
      </c>
      <c r="G159" s="69"/>
      <c r="H159" s="10" t="s">
        <v>1022</v>
      </c>
      <c r="I159" s="25"/>
    </row>
    <row r="160" spans="1:9" s="49" customFormat="1" x14ac:dyDescent="0.7">
      <c r="A160" s="86" t="s">
        <v>997</v>
      </c>
      <c r="B160" s="96"/>
      <c r="C160" s="97"/>
      <c r="D160" s="85"/>
      <c r="E160" s="81"/>
      <c r="F160" s="10" t="s">
        <v>1022</v>
      </c>
      <c r="G160" s="69"/>
      <c r="H160" s="10" t="s">
        <v>1022</v>
      </c>
      <c r="I160" s="25"/>
    </row>
    <row r="161" spans="1:9" s="49" customFormat="1" x14ac:dyDescent="0.7">
      <c r="A161" s="86" t="s">
        <v>998</v>
      </c>
      <c r="B161" s="96"/>
      <c r="C161" s="97"/>
      <c r="D161" s="85"/>
      <c r="E161" s="81"/>
      <c r="F161" s="10"/>
      <c r="G161" s="69"/>
      <c r="H161" s="76"/>
      <c r="I161" s="25"/>
    </row>
    <row r="162" spans="1:9" s="49" customFormat="1" x14ac:dyDescent="0.7">
      <c r="A162" s="86" t="s">
        <v>999</v>
      </c>
      <c r="B162" s="96"/>
      <c r="C162" s="97"/>
      <c r="D162" s="85"/>
      <c r="E162" s="81"/>
      <c r="F162" s="10" t="s">
        <v>1022</v>
      </c>
      <c r="G162" s="69"/>
      <c r="H162" s="10" t="s">
        <v>1022</v>
      </c>
      <c r="I162" s="25"/>
    </row>
    <row r="163" spans="1:9" s="49" customFormat="1" x14ac:dyDescent="0.7">
      <c r="A163" s="86" t="s">
        <v>1000</v>
      </c>
      <c r="B163" s="96"/>
      <c r="C163" s="97"/>
      <c r="D163" s="85"/>
      <c r="E163" s="81"/>
      <c r="F163" s="10" t="s">
        <v>1022</v>
      </c>
      <c r="G163" s="69"/>
      <c r="H163" s="10" t="s">
        <v>1022</v>
      </c>
      <c r="I163" s="25"/>
    </row>
    <row r="164" spans="1:9" s="49" customFormat="1" x14ac:dyDescent="0.7">
      <c r="A164" s="86" t="s">
        <v>1001</v>
      </c>
      <c r="B164" s="96"/>
      <c r="C164" s="97"/>
      <c r="D164" s="85"/>
      <c r="E164" s="81"/>
      <c r="F164" s="10" t="s">
        <v>1022</v>
      </c>
      <c r="G164" s="69"/>
      <c r="H164" s="10" t="s">
        <v>1022</v>
      </c>
      <c r="I164" s="25"/>
    </row>
    <row r="165" spans="1:9" s="49" customFormat="1" x14ac:dyDescent="0.7">
      <c r="A165" s="86" t="s">
        <v>1024</v>
      </c>
      <c r="B165" s="96"/>
      <c r="C165" s="97"/>
      <c r="D165" s="85"/>
      <c r="E165" s="81"/>
      <c r="F165" s="10"/>
      <c r="G165" s="69"/>
      <c r="H165" s="76"/>
      <c r="I165" s="25"/>
    </row>
    <row r="166" spans="1:9" s="49" customFormat="1" x14ac:dyDescent="0.7">
      <c r="A166" s="86" t="s">
        <v>1025</v>
      </c>
      <c r="B166" s="96"/>
      <c r="C166" s="97"/>
      <c r="D166" s="85"/>
      <c r="E166" s="81"/>
      <c r="F166" s="10"/>
      <c r="G166" s="69"/>
      <c r="H166" s="76"/>
      <c r="I166" s="25"/>
    </row>
    <row r="167" spans="1:9" s="49" customFormat="1" x14ac:dyDescent="0.7">
      <c r="A167" s="14"/>
      <c r="B167" s="48"/>
      <c r="C167" s="48" t="s">
        <v>988</v>
      </c>
      <c r="D167" s="3"/>
      <c r="E167" s="3"/>
      <c r="F167" s="3"/>
      <c r="I167" s="25"/>
    </row>
    <row r="168" spans="1:9" s="49" customFormat="1" x14ac:dyDescent="0.7">
      <c r="A168" s="1691" t="s">
        <v>965</v>
      </c>
      <c r="B168" s="1691"/>
      <c r="C168" s="1691"/>
      <c r="D168" s="1691"/>
      <c r="E168" s="88" t="s">
        <v>88</v>
      </c>
      <c r="F168" s="65" t="s">
        <v>966</v>
      </c>
      <c r="G168" s="89" t="s">
        <v>967</v>
      </c>
      <c r="H168" s="70" t="s">
        <v>968</v>
      </c>
      <c r="I168" s="25"/>
    </row>
    <row r="169" spans="1:9" s="49" customFormat="1" x14ac:dyDescent="0.7">
      <c r="A169" s="1692"/>
      <c r="B169" s="1692"/>
      <c r="C169" s="1692"/>
      <c r="D169" s="1692"/>
      <c r="E169" s="90" t="s">
        <v>984</v>
      </c>
      <c r="F169" s="65" t="s">
        <v>969</v>
      </c>
      <c r="G169" s="70" t="s">
        <v>970</v>
      </c>
      <c r="H169" s="70" t="s">
        <v>970</v>
      </c>
      <c r="I169" s="25"/>
    </row>
    <row r="170" spans="1:9" s="49" customFormat="1" x14ac:dyDescent="0.7">
      <c r="A170" s="78" t="s">
        <v>971</v>
      </c>
      <c r="B170" s="77"/>
      <c r="C170" s="1689" t="s">
        <v>974</v>
      </c>
      <c r="D170" s="1690"/>
      <c r="E170" s="81"/>
      <c r="F170" s="10"/>
      <c r="G170" s="69"/>
      <c r="H170" s="76"/>
      <c r="I170" s="25"/>
    </row>
    <row r="171" spans="1:9" s="49" customFormat="1" x14ac:dyDescent="0.7">
      <c r="A171" s="79"/>
      <c r="B171" s="59"/>
      <c r="C171" s="1689" t="s">
        <v>978</v>
      </c>
      <c r="D171" s="1690"/>
      <c r="E171" s="81" t="s">
        <v>991</v>
      </c>
      <c r="F171" s="95">
        <v>1426</v>
      </c>
      <c r="G171" s="37"/>
      <c r="H171" s="40"/>
      <c r="I171" s="25"/>
    </row>
    <row r="172" spans="1:9" s="49" customFormat="1" x14ac:dyDescent="0.7">
      <c r="A172" s="82" t="s">
        <v>975</v>
      </c>
      <c r="B172" s="60"/>
      <c r="C172" s="84" t="s">
        <v>983</v>
      </c>
      <c r="D172" s="85"/>
      <c r="E172" s="10"/>
      <c r="F172" s="10"/>
      <c r="G172" s="76"/>
      <c r="H172" s="76"/>
      <c r="I172" s="25"/>
    </row>
    <row r="173" spans="1:9" s="49" customFormat="1" x14ac:dyDescent="0.7">
      <c r="A173" s="82" t="s">
        <v>976</v>
      </c>
      <c r="B173" s="60"/>
      <c r="C173" s="84" t="s">
        <v>979</v>
      </c>
      <c r="D173" s="85"/>
      <c r="E173" s="10" t="s">
        <v>990</v>
      </c>
      <c r="F173" s="10">
        <v>100</v>
      </c>
      <c r="G173" s="76">
        <v>800</v>
      </c>
      <c r="H173" s="94">
        <v>1000</v>
      </c>
      <c r="I173" s="25"/>
    </row>
    <row r="174" spans="1:9" s="49" customFormat="1" x14ac:dyDescent="0.7">
      <c r="A174" s="83"/>
      <c r="B174" s="33"/>
      <c r="C174" s="84" t="s">
        <v>980</v>
      </c>
      <c r="D174" s="85"/>
      <c r="E174" s="10" t="s">
        <v>992</v>
      </c>
      <c r="F174" s="10">
        <v>50</v>
      </c>
      <c r="G174" s="76"/>
      <c r="H174" s="76"/>
      <c r="I174" s="25"/>
    </row>
    <row r="175" spans="1:9" s="49" customFormat="1" x14ac:dyDescent="0.7">
      <c r="A175" s="83"/>
      <c r="B175" s="33"/>
      <c r="C175" s="84" t="s">
        <v>981</v>
      </c>
      <c r="D175" s="85"/>
      <c r="E175" s="10"/>
      <c r="F175" s="10"/>
      <c r="G175" s="76"/>
      <c r="H175" s="76"/>
      <c r="I175" s="25"/>
    </row>
    <row r="176" spans="1:9" s="49" customFormat="1" x14ac:dyDescent="0.7">
      <c r="A176" s="86" t="s">
        <v>977</v>
      </c>
      <c r="B176" s="87"/>
      <c r="C176" s="84" t="s">
        <v>982</v>
      </c>
      <c r="D176" s="85"/>
      <c r="E176" s="10"/>
      <c r="F176" s="10"/>
      <c r="G176" s="76"/>
      <c r="H176" s="76"/>
      <c r="I176" s="25"/>
    </row>
    <row r="177" spans="1:9" s="49" customFormat="1" x14ac:dyDescent="0.7">
      <c r="A177" s="1698" t="s">
        <v>995</v>
      </c>
      <c r="B177" s="1699"/>
      <c r="C177" s="1699"/>
      <c r="D177" s="1703"/>
      <c r="E177" s="1694" t="s">
        <v>1002</v>
      </c>
      <c r="F177" s="1694"/>
      <c r="G177" s="1702" t="s">
        <v>1005</v>
      </c>
      <c r="H177" s="1702"/>
      <c r="I177" s="25"/>
    </row>
    <row r="178" spans="1:9" s="49" customFormat="1" x14ac:dyDescent="0.7">
      <c r="A178" s="1704"/>
      <c r="B178" s="1705"/>
      <c r="C178" s="1705"/>
      <c r="D178" s="1706"/>
      <c r="E178" s="65" t="s">
        <v>1003</v>
      </c>
      <c r="F178" s="65" t="s">
        <v>1004</v>
      </c>
      <c r="G178" s="70" t="s">
        <v>544</v>
      </c>
      <c r="H178" s="70" t="s">
        <v>1006</v>
      </c>
      <c r="I178" s="25"/>
    </row>
    <row r="179" spans="1:9" s="49" customFormat="1" x14ac:dyDescent="0.7">
      <c r="A179" s="86" t="s">
        <v>996</v>
      </c>
      <c r="B179" s="96"/>
      <c r="C179" s="97"/>
      <c r="D179" s="85"/>
      <c r="E179" s="81"/>
      <c r="F179" s="10" t="s">
        <v>1022</v>
      </c>
      <c r="G179" s="69"/>
      <c r="H179" s="10" t="s">
        <v>1022</v>
      </c>
      <c r="I179" s="25"/>
    </row>
    <row r="180" spans="1:9" s="49" customFormat="1" x14ac:dyDescent="0.7">
      <c r="A180" s="86" t="s">
        <v>997</v>
      </c>
      <c r="B180" s="96"/>
      <c r="C180" s="97"/>
      <c r="D180" s="85"/>
      <c r="E180" s="81"/>
      <c r="F180" s="10" t="s">
        <v>1022</v>
      </c>
      <c r="G180" s="69"/>
      <c r="H180" s="10" t="s">
        <v>1022</v>
      </c>
      <c r="I180" s="25"/>
    </row>
    <row r="181" spans="1:9" s="49" customFormat="1" x14ac:dyDescent="0.7">
      <c r="A181" s="86" t="s">
        <v>998</v>
      </c>
      <c r="B181" s="96"/>
      <c r="C181" s="97"/>
      <c r="D181" s="85"/>
      <c r="E181" s="81"/>
      <c r="F181" s="10" t="s">
        <v>1022</v>
      </c>
      <c r="G181" s="69"/>
      <c r="H181" s="10" t="s">
        <v>1022</v>
      </c>
      <c r="I181" s="25"/>
    </row>
    <row r="182" spans="1:9" s="49" customFormat="1" x14ac:dyDescent="0.7">
      <c r="A182" s="86" t="s">
        <v>999</v>
      </c>
      <c r="B182" s="96"/>
      <c r="C182" s="97"/>
      <c r="D182" s="85"/>
      <c r="E182" s="81"/>
      <c r="F182" s="10" t="s">
        <v>1022</v>
      </c>
      <c r="G182" s="69"/>
      <c r="H182" s="10" t="s">
        <v>1022</v>
      </c>
      <c r="I182" s="25"/>
    </row>
    <row r="183" spans="1:9" s="49" customFormat="1" x14ac:dyDescent="0.7">
      <c r="A183" s="86" t="s">
        <v>1000</v>
      </c>
      <c r="B183" s="96"/>
      <c r="C183" s="97"/>
      <c r="D183" s="85"/>
      <c r="E183" s="81"/>
      <c r="F183" s="10" t="s">
        <v>1022</v>
      </c>
      <c r="G183" s="69"/>
      <c r="H183" s="10" t="s">
        <v>1022</v>
      </c>
      <c r="I183" s="25"/>
    </row>
    <row r="184" spans="1:9" s="49" customFormat="1" x14ac:dyDescent="0.7">
      <c r="A184" s="86" t="s">
        <v>1001</v>
      </c>
      <c r="B184" s="96"/>
      <c r="C184" s="97"/>
      <c r="D184" s="85"/>
      <c r="E184" s="81"/>
      <c r="F184" s="10"/>
      <c r="G184" s="69"/>
      <c r="H184" s="76"/>
      <c r="I184" s="25"/>
    </row>
    <row r="185" spans="1:9" s="49" customFormat="1" x14ac:dyDescent="0.7">
      <c r="A185" s="86" t="s">
        <v>1024</v>
      </c>
      <c r="B185" s="96"/>
      <c r="C185" s="97"/>
      <c r="D185" s="85"/>
      <c r="E185" s="81"/>
      <c r="F185" s="10" t="s">
        <v>1022</v>
      </c>
      <c r="G185" s="69"/>
      <c r="H185" s="10" t="s">
        <v>1022</v>
      </c>
      <c r="I185" s="25"/>
    </row>
    <row r="186" spans="1:9" s="49" customFormat="1" x14ac:dyDescent="0.7">
      <c r="A186" s="86" t="s">
        <v>1025</v>
      </c>
      <c r="B186" s="96"/>
      <c r="C186" s="97"/>
      <c r="D186" s="85"/>
      <c r="E186" s="81"/>
      <c r="F186" s="10"/>
      <c r="G186" s="69"/>
      <c r="H186" s="76"/>
      <c r="I186" s="25"/>
    </row>
    <row r="187" spans="1:9" s="49" customFormat="1" x14ac:dyDescent="0.7">
      <c r="A187" s="13"/>
      <c r="B187" s="63"/>
      <c r="C187" s="91"/>
      <c r="D187" s="92"/>
      <c r="E187" s="93"/>
      <c r="F187" s="93"/>
      <c r="G187" s="68"/>
      <c r="H187" s="68"/>
      <c r="I187" s="25"/>
    </row>
    <row r="188" spans="1:9" s="49" customFormat="1" x14ac:dyDescent="0.7">
      <c r="A188" s="14"/>
      <c r="B188" s="48"/>
      <c r="C188" s="48" t="s">
        <v>993</v>
      </c>
      <c r="D188" s="3"/>
      <c r="E188" s="3"/>
      <c r="F188" s="3"/>
      <c r="I188" s="25"/>
    </row>
    <row r="189" spans="1:9" s="49" customFormat="1" x14ac:dyDescent="0.7">
      <c r="A189" s="1691" t="s">
        <v>965</v>
      </c>
      <c r="B189" s="1691"/>
      <c r="C189" s="1691"/>
      <c r="D189" s="1691"/>
      <c r="E189" s="88" t="s">
        <v>88</v>
      </c>
      <c r="F189" s="65" t="s">
        <v>966</v>
      </c>
      <c r="G189" s="89" t="s">
        <v>967</v>
      </c>
      <c r="H189" s="70" t="s">
        <v>968</v>
      </c>
      <c r="I189" s="25"/>
    </row>
    <row r="190" spans="1:9" s="49" customFormat="1" x14ac:dyDescent="0.7">
      <c r="A190" s="1692"/>
      <c r="B190" s="1692"/>
      <c r="C190" s="1692"/>
      <c r="D190" s="1692"/>
      <c r="E190" s="90" t="s">
        <v>984</v>
      </c>
      <c r="F190" s="65" t="s">
        <v>969</v>
      </c>
      <c r="G190" s="70" t="s">
        <v>970</v>
      </c>
      <c r="H190" s="70" t="s">
        <v>970</v>
      </c>
      <c r="I190" s="25"/>
    </row>
    <row r="191" spans="1:9" s="49" customFormat="1" x14ac:dyDescent="0.7">
      <c r="A191" s="78" t="s">
        <v>971</v>
      </c>
      <c r="B191" s="77"/>
      <c r="C191" s="1689" t="s">
        <v>974</v>
      </c>
      <c r="D191" s="1690"/>
      <c r="E191" s="81"/>
      <c r="F191" s="10"/>
      <c r="G191" s="69"/>
      <c r="H191" s="76"/>
      <c r="I191" s="25"/>
    </row>
    <row r="192" spans="1:9" s="49" customFormat="1" x14ac:dyDescent="0.7">
      <c r="A192" s="79"/>
      <c r="B192" s="59"/>
      <c r="C192" s="1689" t="s">
        <v>978</v>
      </c>
      <c r="D192" s="1690"/>
      <c r="E192" s="81" t="s">
        <v>994</v>
      </c>
      <c r="F192" s="95">
        <v>1750</v>
      </c>
      <c r="G192" s="37"/>
      <c r="H192" s="40"/>
      <c r="I192" s="25"/>
    </row>
    <row r="193" spans="1:9" s="49" customFormat="1" x14ac:dyDescent="0.7">
      <c r="A193" s="82" t="s">
        <v>975</v>
      </c>
      <c r="B193" s="60"/>
      <c r="C193" s="84" t="s">
        <v>983</v>
      </c>
      <c r="D193" s="85"/>
      <c r="E193" s="10"/>
      <c r="F193" s="10"/>
      <c r="G193" s="76"/>
      <c r="H193" s="76"/>
      <c r="I193" s="25"/>
    </row>
    <row r="194" spans="1:9" s="49" customFormat="1" x14ac:dyDescent="0.7">
      <c r="A194" s="82" t="s">
        <v>976</v>
      </c>
      <c r="B194" s="60"/>
      <c r="C194" s="84" t="s">
        <v>979</v>
      </c>
      <c r="D194" s="85"/>
      <c r="E194" s="10"/>
      <c r="F194" s="10"/>
      <c r="G194" s="76"/>
      <c r="H194" s="94"/>
      <c r="I194" s="25"/>
    </row>
    <row r="195" spans="1:9" s="49" customFormat="1" x14ac:dyDescent="0.7">
      <c r="A195" s="83"/>
      <c r="B195" s="33"/>
      <c r="C195" s="84" t="s">
        <v>980</v>
      </c>
      <c r="D195" s="85"/>
      <c r="E195" s="10"/>
      <c r="F195" s="10"/>
      <c r="G195" s="76"/>
      <c r="H195" s="76"/>
      <c r="I195" s="25"/>
    </row>
    <row r="196" spans="1:9" s="49" customFormat="1" x14ac:dyDescent="0.7">
      <c r="A196" s="83"/>
      <c r="B196" s="33"/>
      <c r="C196" s="84" t="s">
        <v>981</v>
      </c>
      <c r="D196" s="85"/>
      <c r="E196" s="10"/>
      <c r="F196" s="10"/>
      <c r="G196" s="76"/>
      <c r="H196" s="76"/>
      <c r="I196" s="25"/>
    </row>
    <row r="197" spans="1:9" s="49" customFormat="1" x14ac:dyDescent="0.7">
      <c r="A197" s="86" t="s">
        <v>977</v>
      </c>
      <c r="B197" s="87"/>
      <c r="C197" s="84" t="s">
        <v>982</v>
      </c>
      <c r="D197" s="85"/>
      <c r="E197" s="10"/>
      <c r="F197" s="10"/>
      <c r="G197" s="76"/>
      <c r="H197" s="76"/>
      <c r="I197" s="25"/>
    </row>
    <row r="198" spans="1:9" x14ac:dyDescent="0.7">
      <c r="A198" s="1698" t="s">
        <v>995</v>
      </c>
      <c r="B198" s="1699"/>
      <c r="C198" s="1699"/>
      <c r="D198" s="1703"/>
      <c r="E198" s="1694" t="s">
        <v>1002</v>
      </c>
      <c r="F198" s="1694"/>
      <c r="G198" s="1702" t="s">
        <v>1005</v>
      </c>
      <c r="H198" s="1702"/>
    </row>
    <row r="199" spans="1:9" x14ac:dyDescent="0.7">
      <c r="A199" s="1704"/>
      <c r="B199" s="1705"/>
      <c r="C199" s="1705"/>
      <c r="D199" s="1706"/>
      <c r="E199" s="65" t="s">
        <v>1003</v>
      </c>
      <c r="F199" s="65" t="s">
        <v>1004</v>
      </c>
      <c r="G199" s="70" t="s">
        <v>544</v>
      </c>
      <c r="H199" s="70" t="s">
        <v>1006</v>
      </c>
    </row>
    <row r="200" spans="1:9" x14ac:dyDescent="0.7">
      <c r="A200" s="86" t="s">
        <v>996</v>
      </c>
      <c r="B200" s="96"/>
      <c r="C200" s="97"/>
      <c r="D200" s="85"/>
      <c r="E200" s="81"/>
      <c r="F200" s="10"/>
      <c r="G200" s="69"/>
      <c r="H200" s="76"/>
    </row>
    <row r="201" spans="1:9" x14ac:dyDescent="0.7">
      <c r="A201" s="86" t="s">
        <v>997</v>
      </c>
      <c r="B201" s="96"/>
      <c r="C201" s="97"/>
      <c r="D201" s="85"/>
      <c r="E201" s="81"/>
      <c r="F201" s="10"/>
      <c r="G201" s="69"/>
      <c r="H201" s="76"/>
    </row>
    <row r="202" spans="1:9" x14ac:dyDescent="0.7">
      <c r="A202" s="86" t="s">
        <v>998</v>
      </c>
      <c r="B202" s="96"/>
      <c r="C202" s="97"/>
      <c r="D202" s="85"/>
      <c r="E202" s="81"/>
      <c r="F202" s="10"/>
      <c r="G202" s="69"/>
      <c r="H202" s="76"/>
    </row>
    <row r="203" spans="1:9" s="49" customFormat="1" x14ac:dyDescent="0.7">
      <c r="A203" s="86" t="s">
        <v>999</v>
      </c>
      <c r="B203" s="96"/>
      <c r="C203" s="97"/>
      <c r="D203" s="85"/>
      <c r="E203" s="81"/>
      <c r="F203" s="10" t="s">
        <v>1022</v>
      </c>
      <c r="G203" s="69"/>
      <c r="H203" s="10" t="s">
        <v>1022</v>
      </c>
    </row>
    <row r="204" spans="1:9" s="49" customFormat="1" x14ac:dyDescent="0.7">
      <c r="A204" s="86" t="s">
        <v>1000</v>
      </c>
      <c r="B204" s="96"/>
      <c r="C204" s="97"/>
      <c r="D204" s="85"/>
      <c r="E204" s="81"/>
      <c r="F204" s="10" t="s">
        <v>1022</v>
      </c>
      <c r="G204" s="69"/>
      <c r="H204" s="10" t="s">
        <v>1022</v>
      </c>
    </row>
    <row r="205" spans="1:9" s="49" customFormat="1" x14ac:dyDescent="0.7">
      <c r="A205" s="86" t="s">
        <v>1001</v>
      </c>
      <c r="B205" s="96"/>
      <c r="C205" s="97"/>
      <c r="D205" s="85"/>
      <c r="E205" s="81"/>
      <c r="F205" s="10"/>
      <c r="G205" s="69"/>
      <c r="H205" s="76"/>
    </row>
    <row r="206" spans="1:9" s="49" customFormat="1" x14ac:dyDescent="0.7">
      <c r="A206" s="86" t="s">
        <v>1024</v>
      </c>
      <c r="B206" s="96"/>
      <c r="C206" s="97"/>
      <c r="D206" s="85"/>
      <c r="E206" s="81"/>
      <c r="F206" s="10" t="s">
        <v>1022</v>
      </c>
      <c r="G206" s="69"/>
      <c r="H206" s="10" t="s">
        <v>1022</v>
      </c>
    </row>
    <row r="207" spans="1:9" s="49" customFormat="1" x14ac:dyDescent="0.7">
      <c r="A207" s="86" t="s">
        <v>1025</v>
      </c>
      <c r="B207" s="96"/>
      <c r="C207" s="97"/>
      <c r="D207" s="85"/>
      <c r="E207" s="81"/>
      <c r="F207" s="10"/>
      <c r="G207" s="69"/>
      <c r="H207" s="76"/>
    </row>
    <row r="208" spans="1:9" s="49" customFormat="1" x14ac:dyDescent="0.7">
      <c r="A208" s="13"/>
      <c r="B208" s="63"/>
      <c r="C208" s="91"/>
      <c r="D208" s="92"/>
      <c r="E208" s="93"/>
      <c r="F208" s="93"/>
      <c r="G208" s="68"/>
      <c r="H208" s="68"/>
    </row>
    <row r="209" spans="1:8" s="49" customFormat="1" x14ac:dyDescent="0.7">
      <c r="A209" s="14"/>
      <c r="B209" s="48"/>
      <c r="C209" s="48" t="s">
        <v>1007</v>
      </c>
      <c r="D209" s="3"/>
      <c r="E209" s="3"/>
      <c r="F209" s="3"/>
    </row>
    <row r="210" spans="1:8" s="49" customFormat="1" x14ac:dyDescent="0.7">
      <c r="A210" s="1691" t="s">
        <v>965</v>
      </c>
      <c r="B210" s="1691"/>
      <c r="C210" s="1691"/>
      <c r="D210" s="1691"/>
      <c r="E210" s="88" t="s">
        <v>88</v>
      </c>
      <c r="F210" s="65" t="s">
        <v>966</v>
      </c>
      <c r="G210" s="89" t="s">
        <v>967</v>
      </c>
      <c r="H210" s="70" t="s">
        <v>968</v>
      </c>
    </row>
    <row r="211" spans="1:8" s="49" customFormat="1" x14ac:dyDescent="0.7">
      <c r="A211" s="1692"/>
      <c r="B211" s="1692"/>
      <c r="C211" s="1692"/>
      <c r="D211" s="1692"/>
      <c r="E211" s="90" t="s">
        <v>984</v>
      </c>
      <c r="F211" s="65" t="s">
        <v>969</v>
      </c>
      <c r="G211" s="70" t="s">
        <v>970</v>
      </c>
      <c r="H211" s="70" t="s">
        <v>970</v>
      </c>
    </row>
    <row r="212" spans="1:8" s="49" customFormat="1" x14ac:dyDescent="0.7">
      <c r="A212" s="78" t="s">
        <v>971</v>
      </c>
      <c r="B212" s="77"/>
      <c r="C212" s="1689" t="s">
        <v>974</v>
      </c>
      <c r="D212" s="1690"/>
      <c r="E212" s="81"/>
      <c r="F212" s="10"/>
      <c r="G212" s="69"/>
      <c r="H212" s="76"/>
    </row>
    <row r="213" spans="1:8" s="49" customFormat="1" x14ac:dyDescent="0.7">
      <c r="A213" s="79"/>
      <c r="B213" s="59"/>
      <c r="C213" s="1689" t="s">
        <v>978</v>
      </c>
      <c r="D213" s="1690"/>
      <c r="E213" s="81">
        <v>118</v>
      </c>
      <c r="F213" s="95">
        <v>450</v>
      </c>
      <c r="G213" s="100">
        <v>2000</v>
      </c>
      <c r="H213" s="99">
        <v>3500</v>
      </c>
    </row>
    <row r="214" spans="1:8" s="49" customFormat="1" x14ac:dyDescent="0.7">
      <c r="A214" s="82" t="s">
        <v>975</v>
      </c>
      <c r="B214" s="60"/>
      <c r="C214" s="84" t="s">
        <v>1039</v>
      </c>
      <c r="D214" s="85"/>
      <c r="E214" s="10">
        <v>2</v>
      </c>
      <c r="F214" s="10">
        <v>300</v>
      </c>
      <c r="G214" s="94">
        <v>15000</v>
      </c>
      <c r="H214" s="94">
        <v>45000</v>
      </c>
    </row>
    <row r="215" spans="1:8" s="49" customFormat="1" x14ac:dyDescent="0.7">
      <c r="A215" s="82" t="s">
        <v>976</v>
      </c>
      <c r="B215" s="60"/>
      <c r="C215" s="84" t="s">
        <v>979</v>
      </c>
      <c r="D215" s="85"/>
      <c r="E215" s="10">
        <v>30</v>
      </c>
      <c r="F215" s="95">
        <v>7000</v>
      </c>
      <c r="G215" s="94">
        <v>1500</v>
      </c>
      <c r="H215" s="94">
        <v>750</v>
      </c>
    </row>
    <row r="216" spans="1:8" s="49" customFormat="1" x14ac:dyDescent="0.7">
      <c r="A216" s="83"/>
      <c r="B216" s="33"/>
      <c r="C216" s="84" t="s">
        <v>980</v>
      </c>
      <c r="D216" s="85"/>
      <c r="E216" s="10"/>
      <c r="F216" s="10"/>
      <c r="G216" s="76"/>
      <c r="H216" s="76"/>
    </row>
    <row r="217" spans="1:8" s="49" customFormat="1" x14ac:dyDescent="0.7">
      <c r="A217" s="83"/>
      <c r="B217" s="33"/>
      <c r="C217" s="84" t="s">
        <v>981</v>
      </c>
      <c r="D217" s="85"/>
      <c r="E217" s="10">
        <v>9</v>
      </c>
      <c r="F217" s="10">
        <v>85</v>
      </c>
      <c r="G217" s="76"/>
      <c r="H217" s="76"/>
    </row>
    <row r="218" spans="1:8" s="49" customFormat="1" x14ac:dyDescent="0.7">
      <c r="A218" s="86" t="s">
        <v>977</v>
      </c>
      <c r="B218" s="87"/>
      <c r="C218" s="84" t="s">
        <v>982</v>
      </c>
      <c r="D218" s="85"/>
      <c r="E218" s="10"/>
      <c r="F218" s="10"/>
      <c r="G218" s="76"/>
      <c r="H218" s="76"/>
    </row>
    <row r="219" spans="1:8" s="49" customFormat="1" x14ac:dyDescent="0.7">
      <c r="A219" s="1698" t="s">
        <v>995</v>
      </c>
      <c r="B219" s="1699"/>
      <c r="C219" s="1699"/>
      <c r="D219" s="1703"/>
      <c r="E219" s="1694" t="s">
        <v>1002</v>
      </c>
      <c r="F219" s="1694"/>
      <c r="G219" s="1702" t="s">
        <v>1005</v>
      </c>
      <c r="H219" s="1702"/>
    </row>
    <row r="220" spans="1:8" s="49" customFormat="1" x14ac:dyDescent="0.7">
      <c r="A220" s="1704"/>
      <c r="B220" s="1705"/>
      <c r="C220" s="1705"/>
      <c r="D220" s="1706"/>
      <c r="E220" s="65" t="s">
        <v>1003</v>
      </c>
      <c r="F220" s="65" t="s">
        <v>1004</v>
      </c>
      <c r="G220" s="70" t="s">
        <v>544</v>
      </c>
      <c r="H220" s="70" t="s">
        <v>1006</v>
      </c>
    </row>
    <row r="221" spans="1:8" s="49" customFormat="1" x14ac:dyDescent="0.7">
      <c r="A221" s="86" t="s">
        <v>996</v>
      </c>
      <c r="B221" s="96"/>
      <c r="C221" s="97"/>
      <c r="D221" s="85"/>
      <c r="E221" s="81"/>
      <c r="F221" s="10" t="s">
        <v>1022</v>
      </c>
      <c r="G221" s="69"/>
      <c r="H221" s="10" t="s">
        <v>1022</v>
      </c>
    </row>
    <row r="222" spans="1:8" s="49" customFormat="1" x14ac:dyDescent="0.7">
      <c r="A222" s="86" t="s">
        <v>997</v>
      </c>
      <c r="B222" s="96"/>
      <c r="C222" s="97"/>
      <c r="D222" s="85"/>
      <c r="E222" s="81"/>
      <c r="F222" s="10" t="s">
        <v>1022</v>
      </c>
      <c r="G222" s="69"/>
      <c r="H222" s="10" t="s">
        <v>1022</v>
      </c>
    </row>
    <row r="223" spans="1:8" s="49" customFormat="1" x14ac:dyDescent="0.7">
      <c r="A223" s="86" t="s">
        <v>998</v>
      </c>
      <c r="B223" s="96"/>
      <c r="C223" s="97"/>
      <c r="D223" s="85"/>
      <c r="E223" s="81"/>
      <c r="F223" s="10" t="s">
        <v>1022</v>
      </c>
      <c r="G223" s="69"/>
      <c r="H223" s="10" t="s">
        <v>1022</v>
      </c>
    </row>
    <row r="224" spans="1:8" s="49" customFormat="1" x14ac:dyDescent="0.7">
      <c r="A224" s="86" t="s">
        <v>999</v>
      </c>
      <c r="B224" s="96"/>
      <c r="C224" s="97"/>
      <c r="D224" s="85"/>
      <c r="E224" s="81"/>
      <c r="F224" s="10" t="s">
        <v>1022</v>
      </c>
      <c r="G224" s="69"/>
      <c r="H224" s="10" t="s">
        <v>1022</v>
      </c>
    </row>
    <row r="225" spans="1:8" s="49" customFormat="1" x14ac:dyDescent="0.7">
      <c r="A225" s="86" t="s">
        <v>1000</v>
      </c>
      <c r="B225" s="96"/>
      <c r="C225" s="97"/>
      <c r="D225" s="85"/>
      <c r="E225" s="81"/>
      <c r="F225" s="10" t="s">
        <v>1022</v>
      </c>
      <c r="G225" s="69"/>
      <c r="H225" s="10" t="s">
        <v>1022</v>
      </c>
    </row>
    <row r="226" spans="1:8" s="49" customFormat="1" x14ac:dyDescent="0.7">
      <c r="A226" s="86" t="s">
        <v>1001</v>
      </c>
      <c r="B226" s="96"/>
      <c r="C226" s="97"/>
      <c r="D226" s="85"/>
      <c r="E226" s="81"/>
      <c r="F226" s="10" t="s">
        <v>1022</v>
      </c>
      <c r="G226" s="69"/>
      <c r="H226" s="10" t="s">
        <v>1022</v>
      </c>
    </row>
    <row r="227" spans="1:8" s="49" customFormat="1" x14ac:dyDescent="0.7">
      <c r="A227" s="86" t="s">
        <v>1024</v>
      </c>
      <c r="B227" s="96"/>
      <c r="C227" s="97"/>
      <c r="D227" s="85"/>
      <c r="E227" s="81"/>
      <c r="F227" s="10" t="s">
        <v>1022</v>
      </c>
      <c r="G227" s="69"/>
      <c r="H227" s="10" t="s">
        <v>1022</v>
      </c>
    </row>
    <row r="228" spans="1:8" s="49" customFormat="1" x14ac:dyDescent="0.7">
      <c r="A228" s="86" t="s">
        <v>1025</v>
      </c>
      <c r="B228" s="96"/>
      <c r="C228" s="97"/>
      <c r="D228" s="85"/>
      <c r="E228" s="81"/>
      <c r="F228" s="10"/>
      <c r="G228" s="69"/>
      <c r="H228" s="76"/>
    </row>
    <row r="229" spans="1:8" s="49" customFormat="1" x14ac:dyDescent="0.7">
      <c r="A229" s="14"/>
      <c r="B229" s="48"/>
      <c r="C229" s="48" t="s">
        <v>1009</v>
      </c>
      <c r="D229" s="3"/>
      <c r="E229" s="3"/>
      <c r="F229" s="3"/>
    </row>
    <row r="230" spans="1:8" s="49" customFormat="1" x14ac:dyDescent="0.7">
      <c r="A230" s="1691" t="s">
        <v>965</v>
      </c>
      <c r="B230" s="1691"/>
      <c r="C230" s="1691"/>
      <c r="D230" s="1691"/>
      <c r="E230" s="88" t="s">
        <v>88</v>
      </c>
      <c r="F230" s="65" t="s">
        <v>966</v>
      </c>
      <c r="G230" s="89" t="s">
        <v>967</v>
      </c>
      <c r="H230" s="70" t="s">
        <v>968</v>
      </c>
    </row>
    <row r="231" spans="1:8" s="49" customFormat="1" x14ac:dyDescent="0.7">
      <c r="A231" s="1692"/>
      <c r="B231" s="1692"/>
      <c r="C231" s="1692"/>
      <c r="D231" s="1692"/>
      <c r="E231" s="90" t="s">
        <v>984</v>
      </c>
      <c r="F231" s="65" t="s">
        <v>969</v>
      </c>
      <c r="G231" s="70" t="s">
        <v>970</v>
      </c>
      <c r="H231" s="70" t="s">
        <v>970</v>
      </c>
    </row>
    <row r="232" spans="1:8" s="49" customFormat="1" x14ac:dyDescent="0.7">
      <c r="A232" s="78" t="s">
        <v>971</v>
      </c>
      <c r="B232" s="77"/>
      <c r="C232" s="1689" t="s">
        <v>974</v>
      </c>
      <c r="D232" s="1690"/>
      <c r="E232" s="81">
        <v>30</v>
      </c>
      <c r="F232" s="10">
        <v>394</v>
      </c>
      <c r="G232" s="69"/>
      <c r="H232" s="76"/>
    </row>
    <row r="233" spans="1:8" s="49" customFormat="1" x14ac:dyDescent="0.7">
      <c r="A233" s="79"/>
      <c r="B233" s="59"/>
      <c r="C233" s="1689" t="s">
        <v>978</v>
      </c>
      <c r="D233" s="1690"/>
      <c r="E233" s="81">
        <v>70</v>
      </c>
      <c r="F233" s="95">
        <v>960</v>
      </c>
      <c r="G233" s="37"/>
      <c r="H233" s="40"/>
    </row>
    <row r="234" spans="1:8" s="49" customFormat="1" x14ac:dyDescent="0.7">
      <c r="A234" s="82" t="s">
        <v>975</v>
      </c>
      <c r="B234" s="60"/>
      <c r="C234" s="84" t="s">
        <v>1027</v>
      </c>
      <c r="D234" s="85"/>
      <c r="E234" s="10">
        <v>10</v>
      </c>
      <c r="F234" s="10">
        <v>5</v>
      </c>
      <c r="G234" s="76"/>
      <c r="H234" s="76"/>
    </row>
    <row r="235" spans="1:8" s="49" customFormat="1" x14ac:dyDescent="0.7">
      <c r="A235" s="82" t="s">
        <v>976</v>
      </c>
      <c r="B235" s="60"/>
      <c r="C235" s="84" t="s">
        <v>979</v>
      </c>
      <c r="D235" s="85"/>
      <c r="E235" s="10">
        <v>5</v>
      </c>
      <c r="F235" s="10">
        <v>110</v>
      </c>
      <c r="G235" s="76"/>
      <c r="H235" s="94"/>
    </row>
    <row r="236" spans="1:8" s="49" customFormat="1" x14ac:dyDescent="0.7">
      <c r="A236" s="83"/>
      <c r="B236" s="33"/>
      <c r="C236" s="84" t="s">
        <v>980</v>
      </c>
      <c r="D236" s="85"/>
      <c r="E236" s="10">
        <v>3</v>
      </c>
      <c r="F236" s="10">
        <v>6</v>
      </c>
      <c r="G236" s="76"/>
      <c r="H236" s="76"/>
    </row>
    <row r="237" spans="1:8" s="49" customFormat="1" x14ac:dyDescent="0.7">
      <c r="A237" s="83"/>
      <c r="B237" s="33"/>
      <c r="C237" s="84" t="s">
        <v>981</v>
      </c>
      <c r="D237" s="85"/>
      <c r="E237" s="10">
        <v>2</v>
      </c>
      <c r="F237" s="10">
        <v>16</v>
      </c>
      <c r="G237" s="76"/>
      <c r="H237" s="76"/>
    </row>
    <row r="238" spans="1:8" s="49" customFormat="1" x14ac:dyDescent="0.7">
      <c r="A238" s="86" t="s">
        <v>977</v>
      </c>
      <c r="B238" s="87"/>
      <c r="C238" s="84" t="s">
        <v>982</v>
      </c>
      <c r="D238" s="85"/>
      <c r="E238" s="10"/>
      <c r="F238" s="10"/>
      <c r="G238" s="76"/>
      <c r="H238" s="76"/>
    </row>
    <row r="239" spans="1:8" s="49" customFormat="1" x14ac:dyDescent="0.7">
      <c r="A239" s="1698" t="s">
        <v>995</v>
      </c>
      <c r="B239" s="1699"/>
      <c r="C239" s="1699"/>
      <c r="D239" s="1703"/>
      <c r="E239" s="1694" t="s">
        <v>1002</v>
      </c>
      <c r="F239" s="1694"/>
      <c r="G239" s="1702" t="s">
        <v>1005</v>
      </c>
      <c r="H239" s="1702"/>
    </row>
    <row r="240" spans="1:8" s="49" customFormat="1" x14ac:dyDescent="0.7">
      <c r="A240" s="1704"/>
      <c r="B240" s="1705"/>
      <c r="C240" s="1705"/>
      <c r="D240" s="1706"/>
      <c r="E240" s="65" t="s">
        <v>1003</v>
      </c>
      <c r="F240" s="65" t="s">
        <v>1004</v>
      </c>
      <c r="G240" s="70" t="s">
        <v>544</v>
      </c>
      <c r="H240" s="70" t="s">
        <v>1006</v>
      </c>
    </row>
    <row r="241" spans="1:9" s="49" customFormat="1" x14ac:dyDescent="0.7">
      <c r="A241" s="86" t="s">
        <v>996</v>
      </c>
      <c r="B241" s="96"/>
      <c r="C241" s="97"/>
      <c r="D241" s="85"/>
      <c r="E241" s="81" t="s">
        <v>1022</v>
      </c>
      <c r="F241" s="10"/>
      <c r="G241" s="69"/>
      <c r="H241" s="76"/>
    </row>
    <row r="242" spans="1:9" s="49" customFormat="1" x14ac:dyDescent="0.7">
      <c r="A242" s="86" t="s">
        <v>997</v>
      </c>
      <c r="B242" s="96"/>
      <c r="C242" s="97"/>
      <c r="D242" s="85"/>
      <c r="E242" s="81"/>
      <c r="F242" s="10" t="s">
        <v>1022</v>
      </c>
      <c r="G242" s="76"/>
      <c r="H242" s="10" t="s">
        <v>1022</v>
      </c>
    </row>
    <row r="243" spans="1:9" s="49" customFormat="1" x14ac:dyDescent="0.7">
      <c r="A243" s="86" t="s">
        <v>998</v>
      </c>
      <c r="B243" s="96"/>
      <c r="C243" s="97"/>
      <c r="D243" s="85"/>
      <c r="E243" s="81"/>
      <c r="F243" s="10"/>
      <c r="G243" s="76"/>
      <c r="H243" s="76"/>
    </row>
    <row r="244" spans="1:9" s="49" customFormat="1" x14ac:dyDescent="0.7">
      <c r="A244" s="86" t="s">
        <v>999</v>
      </c>
      <c r="B244" s="96"/>
      <c r="C244" s="97"/>
      <c r="D244" s="85"/>
      <c r="E244" s="81"/>
      <c r="F244" s="10"/>
      <c r="G244" s="76"/>
      <c r="H244" s="76"/>
    </row>
    <row r="245" spans="1:9" s="49" customFormat="1" x14ac:dyDescent="0.7">
      <c r="A245" s="86" t="s">
        <v>1000</v>
      </c>
      <c r="B245" s="96"/>
      <c r="C245" s="97"/>
      <c r="D245" s="85"/>
      <c r="E245" s="81"/>
      <c r="F245" s="10"/>
      <c r="G245" s="76"/>
      <c r="H245" s="76"/>
    </row>
    <row r="246" spans="1:9" s="49" customFormat="1" x14ac:dyDescent="0.7">
      <c r="A246" s="86" t="s">
        <v>1001</v>
      </c>
      <c r="B246" s="96"/>
      <c r="C246" s="97"/>
      <c r="D246" s="85"/>
      <c r="E246" s="81"/>
      <c r="F246" s="10" t="s">
        <v>1022</v>
      </c>
      <c r="G246" s="76"/>
      <c r="H246" s="10" t="s">
        <v>1022</v>
      </c>
    </row>
    <row r="247" spans="1:9" s="49" customFormat="1" x14ac:dyDescent="0.7">
      <c r="A247" s="86" t="s">
        <v>1024</v>
      </c>
      <c r="B247" s="96"/>
      <c r="C247" s="97"/>
      <c r="D247" s="85"/>
      <c r="E247" s="81"/>
      <c r="F247" s="10" t="s">
        <v>1022</v>
      </c>
      <c r="G247" s="76"/>
      <c r="H247" s="10" t="s">
        <v>1022</v>
      </c>
    </row>
    <row r="248" spans="1:9" s="49" customFormat="1" x14ac:dyDescent="0.7">
      <c r="A248" s="86" t="s">
        <v>1025</v>
      </c>
      <c r="B248" s="96"/>
      <c r="C248" s="97"/>
      <c r="D248" s="85"/>
      <c r="E248" s="81"/>
      <c r="F248" s="10"/>
      <c r="G248" s="107"/>
      <c r="H248" s="76"/>
    </row>
    <row r="249" spans="1:9" s="49" customFormat="1" x14ac:dyDescent="0.7">
      <c r="A249" s="13"/>
      <c r="B249" s="63"/>
      <c r="C249" s="91"/>
      <c r="D249" s="92"/>
      <c r="E249" s="93"/>
      <c r="F249" s="93"/>
      <c r="G249" s="106"/>
      <c r="H249" s="106"/>
      <c r="I249" s="63"/>
    </row>
    <row r="250" spans="1:9" s="49" customFormat="1" x14ac:dyDescent="0.7">
      <c r="A250" s="14"/>
      <c r="B250" s="48"/>
      <c r="C250" s="48" t="s">
        <v>1008</v>
      </c>
      <c r="D250" s="3"/>
      <c r="E250" s="3"/>
      <c r="F250" s="3"/>
    </row>
    <row r="251" spans="1:9" s="49" customFormat="1" x14ac:dyDescent="0.7">
      <c r="A251" s="1691" t="s">
        <v>965</v>
      </c>
      <c r="B251" s="1691"/>
      <c r="C251" s="1691"/>
      <c r="D251" s="1691"/>
      <c r="E251" s="88" t="s">
        <v>88</v>
      </c>
      <c r="F251" s="65" t="s">
        <v>966</v>
      </c>
      <c r="G251" s="89" t="s">
        <v>967</v>
      </c>
      <c r="H251" s="70" t="s">
        <v>968</v>
      </c>
    </row>
    <row r="252" spans="1:9" s="49" customFormat="1" x14ac:dyDescent="0.7">
      <c r="A252" s="1692"/>
      <c r="B252" s="1692"/>
      <c r="C252" s="1692"/>
      <c r="D252" s="1692"/>
      <c r="E252" s="90" t="s">
        <v>984</v>
      </c>
      <c r="F252" s="65" t="s">
        <v>969</v>
      </c>
      <c r="G252" s="70" t="s">
        <v>970</v>
      </c>
      <c r="H252" s="70" t="s">
        <v>970</v>
      </c>
    </row>
    <row r="253" spans="1:9" s="49" customFormat="1" x14ac:dyDescent="0.7">
      <c r="A253" s="78" t="s">
        <v>971</v>
      </c>
      <c r="B253" s="77"/>
      <c r="C253" s="1689" t="s">
        <v>974</v>
      </c>
      <c r="D253" s="1690"/>
      <c r="E253" s="81"/>
      <c r="F253" s="10"/>
      <c r="G253" s="69"/>
      <c r="H253" s="76"/>
    </row>
    <row r="254" spans="1:9" s="49" customFormat="1" x14ac:dyDescent="0.7">
      <c r="A254" s="79"/>
      <c r="B254" s="59"/>
      <c r="C254" s="1689" t="s">
        <v>978</v>
      </c>
      <c r="D254" s="1690"/>
      <c r="E254" s="81">
        <v>92</v>
      </c>
      <c r="F254" s="95">
        <v>300</v>
      </c>
      <c r="G254" s="100">
        <v>1100</v>
      </c>
      <c r="H254" s="99">
        <v>4200</v>
      </c>
    </row>
    <row r="255" spans="1:9" s="49" customFormat="1" x14ac:dyDescent="0.7">
      <c r="A255" s="82" t="s">
        <v>975</v>
      </c>
      <c r="B255" s="60"/>
      <c r="C255" s="84" t="s">
        <v>983</v>
      </c>
      <c r="D255" s="85"/>
      <c r="E255" s="10"/>
      <c r="F255" s="10"/>
      <c r="G255" s="76"/>
      <c r="H255" s="76"/>
    </row>
    <row r="256" spans="1:9" s="49" customFormat="1" x14ac:dyDescent="0.7">
      <c r="A256" s="82" t="s">
        <v>976</v>
      </c>
      <c r="B256" s="60"/>
      <c r="C256" s="84" t="s">
        <v>979</v>
      </c>
      <c r="D256" s="85"/>
      <c r="E256" s="10">
        <v>10</v>
      </c>
      <c r="F256" s="95">
        <v>14000</v>
      </c>
      <c r="G256" s="94">
        <v>4000</v>
      </c>
      <c r="H256" s="94">
        <v>11200</v>
      </c>
    </row>
    <row r="257" spans="1:18" s="49" customFormat="1" x14ac:dyDescent="0.7">
      <c r="A257" s="83"/>
      <c r="B257" s="33"/>
      <c r="C257" s="84" t="s">
        <v>980</v>
      </c>
      <c r="D257" s="85"/>
      <c r="E257" s="10"/>
      <c r="F257" s="10"/>
      <c r="G257" s="76"/>
      <c r="H257" s="76"/>
    </row>
    <row r="258" spans="1:18" s="49" customFormat="1" x14ac:dyDescent="0.7">
      <c r="A258" s="83"/>
      <c r="B258" s="33"/>
      <c r="C258" s="84" t="s">
        <v>981</v>
      </c>
      <c r="D258" s="85"/>
      <c r="E258" s="10"/>
      <c r="F258" s="10"/>
      <c r="G258" s="76"/>
      <c r="H258" s="76"/>
    </row>
    <row r="259" spans="1:18" s="49" customFormat="1" x14ac:dyDescent="0.7">
      <c r="A259" s="86" t="s">
        <v>977</v>
      </c>
      <c r="B259" s="87"/>
      <c r="C259" s="84" t="s">
        <v>982</v>
      </c>
      <c r="D259" s="85"/>
      <c r="E259" s="10"/>
      <c r="F259" s="10"/>
      <c r="G259" s="76"/>
      <c r="H259" s="76"/>
    </row>
    <row r="260" spans="1:18" x14ac:dyDescent="0.7">
      <c r="A260" s="1698" t="s">
        <v>995</v>
      </c>
      <c r="B260" s="1699"/>
      <c r="C260" s="1699"/>
      <c r="D260" s="1703"/>
      <c r="E260" s="1694" t="s">
        <v>1002</v>
      </c>
      <c r="F260" s="1694"/>
      <c r="G260" s="1702" t="s">
        <v>1005</v>
      </c>
      <c r="H260" s="1702"/>
    </row>
    <row r="261" spans="1:18" x14ac:dyDescent="0.7">
      <c r="A261" s="1704"/>
      <c r="B261" s="1705"/>
      <c r="C261" s="1705"/>
      <c r="D261" s="1706"/>
      <c r="E261" s="65" t="s">
        <v>1003</v>
      </c>
      <c r="F261" s="65" t="s">
        <v>1004</v>
      </c>
      <c r="G261" s="70" t="s">
        <v>544</v>
      </c>
      <c r="H261" s="70" t="s">
        <v>1006</v>
      </c>
    </row>
    <row r="262" spans="1:18" x14ac:dyDescent="0.7">
      <c r="A262" s="86" t="s">
        <v>996</v>
      </c>
      <c r="B262" s="96"/>
      <c r="C262" s="97"/>
      <c r="D262" s="85"/>
      <c r="E262" s="81"/>
      <c r="F262" s="10" t="s">
        <v>1022</v>
      </c>
      <c r="G262" s="69"/>
      <c r="H262" s="76" t="s">
        <v>1022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x14ac:dyDescent="0.7">
      <c r="A263" s="86" t="s">
        <v>997</v>
      </c>
      <c r="B263" s="96"/>
      <c r="C263" s="97"/>
      <c r="D263" s="85"/>
      <c r="E263" s="81"/>
      <c r="F263" s="10"/>
      <c r="G263" s="69"/>
      <c r="H263" s="76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x14ac:dyDescent="0.7">
      <c r="A264" s="86" t="s">
        <v>998</v>
      </c>
      <c r="B264" s="96"/>
      <c r="C264" s="97"/>
      <c r="D264" s="85"/>
      <c r="E264" s="81"/>
      <c r="F264" s="10"/>
      <c r="G264" s="69"/>
      <c r="H264" s="76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49" customFormat="1" x14ac:dyDescent="0.7">
      <c r="A265" s="86" t="s">
        <v>999</v>
      </c>
      <c r="B265" s="96"/>
      <c r="C265" s="97"/>
      <c r="D265" s="85"/>
      <c r="E265" s="81"/>
      <c r="F265" s="10"/>
      <c r="G265" s="69"/>
      <c r="H265" s="76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49" customFormat="1" x14ac:dyDescent="0.7">
      <c r="A266" s="86" t="s">
        <v>1000</v>
      </c>
      <c r="B266" s="96"/>
      <c r="C266" s="97"/>
      <c r="D266" s="85"/>
      <c r="E266" s="81"/>
      <c r="F266" s="10" t="s">
        <v>1022</v>
      </c>
      <c r="G266" s="69"/>
      <c r="H266" s="76" t="s">
        <v>1022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49" customFormat="1" x14ac:dyDescent="0.7">
      <c r="A267" s="86" t="s">
        <v>1001</v>
      </c>
      <c r="B267" s="96"/>
      <c r="C267" s="97"/>
      <c r="D267" s="85"/>
      <c r="E267" s="81"/>
      <c r="F267" s="10"/>
      <c r="G267" s="69"/>
      <c r="H267" s="76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49" customFormat="1" x14ac:dyDescent="0.7">
      <c r="A268" s="86" t="s">
        <v>1024</v>
      </c>
      <c r="B268" s="96"/>
      <c r="C268" s="97"/>
      <c r="D268" s="85"/>
      <c r="E268" s="81"/>
      <c r="F268" s="10"/>
      <c r="G268" s="69"/>
      <c r="H268" s="76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49" customFormat="1" x14ac:dyDescent="0.7">
      <c r="A269" s="86" t="s">
        <v>1025</v>
      </c>
      <c r="B269" s="96"/>
      <c r="C269" s="97"/>
      <c r="D269" s="85"/>
      <c r="E269" s="81"/>
      <c r="F269" s="10"/>
      <c r="G269" s="69"/>
      <c r="H269" s="76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49" customFormat="1" x14ac:dyDescent="0.7">
      <c r="A270" s="13"/>
      <c r="B270" s="63"/>
      <c r="C270" s="91"/>
      <c r="D270" s="92"/>
      <c r="E270" s="93"/>
      <c r="F270" s="93"/>
      <c r="G270" s="68"/>
      <c r="H270" s="68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49" customFormat="1" x14ac:dyDescent="0.7">
      <c r="A271" s="14"/>
      <c r="B271" s="48"/>
      <c r="C271" s="48" t="s">
        <v>1011</v>
      </c>
      <c r="D271" s="3"/>
      <c r="E271" s="3"/>
      <c r="F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49" customFormat="1" x14ac:dyDescent="0.7">
      <c r="A272" s="1698" t="s">
        <v>965</v>
      </c>
      <c r="B272" s="1699"/>
      <c r="C272" s="1699"/>
      <c r="D272" s="1703"/>
      <c r="E272" s="88" t="s">
        <v>88</v>
      </c>
      <c r="F272" s="65" t="s">
        <v>966</v>
      </c>
      <c r="G272" s="89" t="s">
        <v>967</v>
      </c>
      <c r="H272" s="70" t="s">
        <v>968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49" customFormat="1" x14ac:dyDescent="0.7">
      <c r="A273" s="1704"/>
      <c r="B273" s="1705"/>
      <c r="C273" s="1705"/>
      <c r="D273" s="1706"/>
      <c r="E273" s="90" t="s">
        <v>984</v>
      </c>
      <c r="F273" s="65" t="s">
        <v>969</v>
      </c>
      <c r="G273" s="70" t="s">
        <v>970</v>
      </c>
      <c r="H273" s="70" t="s">
        <v>970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49" customFormat="1" x14ac:dyDescent="0.7">
      <c r="A274" s="78" t="s">
        <v>971</v>
      </c>
      <c r="B274" s="77"/>
      <c r="C274" s="1689" t="s">
        <v>974</v>
      </c>
      <c r="D274" s="1690"/>
      <c r="E274" s="81"/>
      <c r="F274" s="10"/>
      <c r="G274" s="69"/>
      <c r="H274" s="76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49" customFormat="1" x14ac:dyDescent="0.7">
      <c r="A275" s="79"/>
      <c r="B275" s="59"/>
      <c r="C275" s="1689" t="s">
        <v>978</v>
      </c>
      <c r="D275" s="1690"/>
      <c r="E275" s="81">
        <v>133</v>
      </c>
      <c r="F275" s="95">
        <v>400</v>
      </c>
      <c r="G275" s="100">
        <v>2000</v>
      </c>
      <c r="H275" s="99">
        <v>5000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49" customFormat="1" x14ac:dyDescent="0.7">
      <c r="A276" s="82" t="s">
        <v>975</v>
      </c>
      <c r="B276" s="60"/>
      <c r="C276" s="84" t="s">
        <v>1027</v>
      </c>
      <c r="D276" s="85"/>
      <c r="E276" s="10">
        <v>10</v>
      </c>
      <c r="F276" s="10"/>
      <c r="G276" s="94">
        <v>2500</v>
      </c>
      <c r="H276" s="94">
        <v>6500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49" customFormat="1" x14ac:dyDescent="0.7">
      <c r="A277" s="82" t="s">
        <v>976</v>
      </c>
      <c r="B277" s="60"/>
      <c r="C277" s="84" t="s">
        <v>979</v>
      </c>
      <c r="D277" s="85"/>
      <c r="E277" s="10">
        <v>10</v>
      </c>
      <c r="F277" s="95">
        <v>12000</v>
      </c>
      <c r="G277" s="94">
        <v>10000</v>
      </c>
      <c r="H277" s="94">
        <v>15000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49" customFormat="1" x14ac:dyDescent="0.7">
      <c r="A278" s="83"/>
      <c r="B278" s="33"/>
      <c r="C278" s="84" t="s">
        <v>980</v>
      </c>
      <c r="D278" s="85"/>
      <c r="E278" s="10">
        <v>3</v>
      </c>
      <c r="F278" s="95">
        <v>5000</v>
      </c>
      <c r="G278" s="94">
        <v>3000</v>
      </c>
      <c r="H278" s="94">
        <v>7500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49" customFormat="1" x14ac:dyDescent="0.7">
      <c r="A279" s="83"/>
      <c r="B279" s="33"/>
      <c r="C279" s="84" t="s">
        <v>981</v>
      </c>
      <c r="D279" s="85"/>
      <c r="E279" s="10"/>
      <c r="F279" s="10"/>
      <c r="G279" s="76"/>
      <c r="H279" s="76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49" customFormat="1" x14ac:dyDescent="0.7">
      <c r="A280" s="86" t="s">
        <v>977</v>
      </c>
      <c r="B280" s="87"/>
      <c r="C280" s="84" t="s">
        <v>982</v>
      </c>
      <c r="D280" s="85"/>
      <c r="E280" s="10"/>
      <c r="F280" s="10"/>
      <c r="G280" s="76"/>
      <c r="H280" s="76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49" customFormat="1" x14ac:dyDescent="0.7">
      <c r="A281" s="1698" t="s">
        <v>995</v>
      </c>
      <c r="B281" s="1699"/>
      <c r="C281" s="1699"/>
      <c r="D281" s="1703"/>
      <c r="E281" s="1694" t="s">
        <v>1002</v>
      </c>
      <c r="F281" s="1694"/>
      <c r="G281" s="1702" t="s">
        <v>1005</v>
      </c>
      <c r="H281" s="1702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49" customFormat="1" x14ac:dyDescent="0.7">
      <c r="A282" s="1704"/>
      <c r="B282" s="1705"/>
      <c r="C282" s="1705"/>
      <c r="D282" s="1706"/>
      <c r="E282" s="65" t="s">
        <v>1003</v>
      </c>
      <c r="F282" s="65" t="s">
        <v>1004</v>
      </c>
      <c r="G282" s="70" t="s">
        <v>544</v>
      </c>
      <c r="H282" s="70" t="s">
        <v>1006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49" customFormat="1" x14ac:dyDescent="0.7">
      <c r="A283" s="86" t="s">
        <v>996</v>
      </c>
      <c r="B283" s="96"/>
      <c r="C283" s="97"/>
      <c r="D283" s="85"/>
      <c r="E283" s="81"/>
      <c r="F283" s="10" t="s">
        <v>1022</v>
      </c>
      <c r="G283" s="69"/>
      <c r="H283" s="76" t="s">
        <v>1022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49" customFormat="1" x14ac:dyDescent="0.7">
      <c r="A284" s="86" t="s">
        <v>997</v>
      </c>
      <c r="B284" s="96"/>
      <c r="C284" s="97"/>
      <c r="D284" s="85"/>
      <c r="E284" s="81"/>
      <c r="F284" s="10" t="s">
        <v>1022</v>
      </c>
      <c r="G284" s="103"/>
      <c r="H284" s="76" t="s">
        <v>1022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49" customFormat="1" x14ac:dyDescent="0.7">
      <c r="A285" s="86" t="s">
        <v>998</v>
      </c>
      <c r="B285" s="96"/>
      <c r="C285" s="97"/>
      <c r="D285" s="85"/>
      <c r="E285" s="81" t="s">
        <v>1022</v>
      </c>
      <c r="F285" s="10"/>
      <c r="G285" s="69"/>
      <c r="H285" s="76" t="s">
        <v>1022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49" customFormat="1" x14ac:dyDescent="0.7">
      <c r="A286" s="86" t="s">
        <v>999</v>
      </c>
      <c r="B286" s="96"/>
      <c r="C286" s="97"/>
      <c r="D286" s="85"/>
      <c r="E286" s="81"/>
      <c r="F286" s="10"/>
      <c r="G286" s="69"/>
      <c r="H286" s="76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49" customFormat="1" x14ac:dyDescent="0.7">
      <c r="A287" s="86" t="s">
        <v>1000</v>
      </c>
      <c r="B287" s="96"/>
      <c r="C287" s="97"/>
      <c r="D287" s="85"/>
      <c r="E287" s="81"/>
      <c r="F287" s="10" t="s">
        <v>1022</v>
      </c>
      <c r="G287" s="69"/>
      <c r="H287" s="76" t="s">
        <v>1022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49" customFormat="1" x14ac:dyDescent="0.7">
      <c r="A288" s="86" t="s">
        <v>1001</v>
      </c>
      <c r="B288" s="96"/>
      <c r="C288" s="97"/>
      <c r="D288" s="85"/>
      <c r="E288" s="81"/>
      <c r="F288" s="10"/>
      <c r="G288" s="69"/>
      <c r="H288" s="76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49" customFormat="1" x14ac:dyDescent="0.7">
      <c r="A289" s="86" t="s">
        <v>1024</v>
      </c>
      <c r="B289" s="96"/>
      <c r="C289" s="97"/>
      <c r="D289" s="85"/>
      <c r="E289" s="81"/>
      <c r="F289" s="10"/>
      <c r="G289" s="69"/>
      <c r="H289" s="76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49" customFormat="1" x14ac:dyDescent="0.7">
      <c r="A290" s="86" t="s">
        <v>1025</v>
      </c>
      <c r="B290" s="96"/>
      <c r="C290" s="97"/>
      <c r="D290" s="85"/>
      <c r="E290" s="81"/>
      <c r="F290" s="10"/>
      <c r="G290" s="103" t="s">
        <v>1022</v>
      </c>
      <c r="H290" s="76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49" customFormat="1" x14ac:dyDescent="0.7">
      <c r="A291" s="13"/>
      <c r="B291" s="63"/>
      <c r="C291" s="91"/>
      <c r="D291" s="92"/>
      <c r="E291" s="93"/>
      <c r="F291" s="93"/>
      <c r="G291" s="68"/>
      <c r="H291" s="68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49" customFormat="1" x14ac:dyDescent="0.7">
      <c r="A292" s="14"/>
      <c r="B292" s="48"/>
      <c r="C292" s="48" t="s">
        <v>1010</v>
      </c>
      <c r="D292" s="3"/>
      <c r="E292" s="3"/>
      <c r="F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49" customFormat="1" x14ac:dyDescent="0.7">
      <c r="A293" s="1698" t="s">
        <v>965</v>
      </c>
      <c r="B293" s="1699"/>
      <c r="C293" s="1699"/>
      <c r="D293" s="1703"/>
      <c r="E293" s="88" t="s">
        <v>88</v>
      </c>
      <c r="F293" s="65" t="s">
        <v>966</v>
      </c>
      <c r="G293" s="89" t="s">
        <v>967</v>
      </c>
      <c r="H293" s="70" t="s">
        <v>968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49" customFormat="1" x14ac:dyDescent="0.7">
      <c r="A294" s="1704"/>
      <c r="B294" s="1705"/>
      <c r="C294" s="1705"/>
      <c r="D294" s="1706"/>
      <c r="E294" s="90" t="s">
        <v>984</v>
      </c>
      <c r="F294" s="65" t="s">
        <v>969</v>
      </c>
      <c r="G294" s="70" t="s">
        <v>970</v>
      </c>
      <c r="H294" s="70" t="s">
        <v>970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49" customFormat="1" x14ac:dyDescent="0.7">
      <c r="A295" s="78" t="s">
        <v>971</v>
      </c>
      <c r="B295" s="77"/>
      <c r="C295" s="1689" t="s">
        <v>974</v>
      </c>
      <c r="D295" s="1690"/>
      <c r="E295" s="81"/>
      <c r="F295" s="10"/>
      <c r="G295" s="69"/>
      <c r="H295" s="76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49" customFormat="1" x14ac:dyDescent="0.7">
      <c r="A296" s="79"/>
      <c r="B296" s="59"/>
      <c r="C296" s="1689" t="s">
        <v>978</v>
      </c>
      <c r="D296" s="1690"/>
      <c r="E296" s="81">
        <v>61</v>
      </c>
      <c r="F296" s="95">
        <v>450</v>
      </c>
      <c r="G296" s="100">
        <v>1200</v>
      </c>
      <c r="H296" s="99">
        <v>5700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49" customFormat="1" x14ac:dyDescent="0.7">
      <c r="A297" s="82" t="s">
        <v>975</v>
      </c>
      <c r="B297" s="60"/>
      <c r="C297" s="84" t="s">
        <v>1026</v>
      </c>
      <c r="D297" s="85"/>
      <c r="E297" s="10">
        <v>4</v>
      </c>
      <c r="F297" s="10">
        <v>15</v>
      </c>
      <c r="G297" s="10">
        <v>150</v>
      </c>
      <c r="H297" s="76">
        <v>270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49" customFormat="1" x14ac:dyDescent="0.7">
      <c r="A298" s="82" t="s">
        <v>976</v>
      </c>
      <c r="B298" s="60"/>
      <c r="C298" s="84" t="s">
        <v>979</v>
      </c>
      <c r="D298" s="85"/>
      <c r="E298" s="10">
        <v>4</v>
      </c>
      <c r="F298" s="10">
        <v>150</v>
      </c>
      <c r="G298" s="76">
        <v>800</v>
      </c>
      <c r="H298" s="94">
        <v>2500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49" customFormat="1" x14ac:dyDescent="0.7">
      <c r="A299" s="83"/>
      <c r="B299" s="33"/>
      <c r="C299" s="84" t="s">
        <v>980</v>
      </c>
      <c r="D299" s="85"/>
      <c r="E299" s="10"/>
      <c r="F299" s="10"/>
      <c r="G299" s="76"/>
      <c r="H299" s="76" t="s">
        <v>225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49" customFormat="1" x14ac:dyDescent="0.7">
      <c r="A300" s="83"/>
      <c r="B300" s="33"/>
      <c r="C300" s="84" t="s">
        <v>981</v>
      </c>
      <c r="D300" s="85"/>
      <c r="E300" s="10"/>
      <c r="F300" s="10"/>
      <c r="G300" s="76"/>
      <c r="H300" s="76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49" customFormat="1" x14ac:dyDescent="0.7">
      <c r="A301" s="86" t="s">
        <v>977</v>
      </c>
      <c r="B301" s="87"/>
      <c r="C301" s="84" t="s">
        <v>982</v>
      </c>
      <c r="D301" s="85"/>
      <c r="E301" s="10"/>
      <c r="F301" s="10"/>
      <c r="G301" s="76"/>
      <c r="H301" s="76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49" customFormat="1" x14ac:dyDescent="0.7">
      <c r="A302" s="1698" t="s">
        <v>995</v>
      </c>
      <c r="B302" s="1699"/>
      <c r="C302" s="1699"/>
      <c r="D302" s="1703"/>
      <c r="E302" s="1694" t="s">
        <v>1002</v>
      </c>
      <c r="F302" s="1694"/>
      <c r="G302" s="1702" t="s">
        <v>1005</v>
      </c>
      <c r="H302" s="1702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49" customFormat="1" x14ac:dyDescent="0.7">
      <c r="A303" s="1704"/>
      <c r="B303" s="1705"/>
      <c r="C303" s="1705"/>
      <c r="D303" s="1706"/>
      <c r="E303" s="65" t="s">
        <v>1003</v>
      </c>
      <c r="F303" s="65" t="s">
        <v>1004</v>
      </c>
      <c r="G303" s="70" t="s">
        <v>544</v>
      </c>
      <c r="H303" s="70" t="s">
        <v>1006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49" customFormat="1" x14ac:dyDescent="0.7">
      <c r="A304" s="86" t="s">
        <v>996</v>
      </c>
      <c r="B304" s="96"/>
      <c r="C304" s="97"/>
      <c r="D304" s="85"/>
      <c r="E304" s="81" t="s">
        <v>1022</v>
      </c>
      <c r="F304" s="10"/>
      <c r="G304" s="69"/>
      <c r="H304" s="10" t="s">
        <v>1022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49" customFormat="1" x14ac:dyDescent="0.7">
      <c r="A305" s="86" t="s">
        <v>997</v>
      </c>
      <c r="B305" s="96"/>
      <c r="C305" s="97"/>
      <c r="D305" s="85"/>
      <c r="E305" s="81"/>
      <c r="F305" s="10"/>
      <c r="G305" s="69"/>
      <c r="H305" s="76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49" customFormat="1" x14ac:dyDescent="0.7">
      <c r="A306" s="86" t="s">
        <v>998</v>
      </c>
      <c r="B306" s="96"/>
      <c r="C306" s="97"/>
      <c r="D306" s="85"/>
      <c r="E306" s="81" t="s">
        <v>1022</v>
      </c>
      <c r="F306" s="10"/>
      <c r="G306" s="69"/>
      <c r="H306" s="10" t="s">
        <v>1022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49" customFormat="1" x14ac:dyDescent="0.7">
      <c r="A307" s="86" t="s">
        <v>999</v>
      </c>
      <c r="B307" s="96"/>
      <c r="C307" s="97"/>
      <c r="D307" s="85"/>
      <c r="E307" s="81"/>
      <c r="F307" s="10"/>
      <c r="G307" s="69"/>
      <c r="H307" s="76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49" customFormat="1" x14ac:dyDescent="0.7">
      <c r="A308" s="86" t="s">
        <v>1000</v>
      </c>
      <c r="B308" s="96"/>
      <c r="C308" s="97"/>
      <c r="D308" s="85"/>
      <c r="E308" s="81"/>
      <c r="F308" s="10"/>
      <c r="G308" s="69"/>
      <c r="H308" s="76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49" customFormat="1" x14ac:dyDescent="0.7">
      <c r="A309" s="86" t="s">
        <v>1001</v>
      </c>
      <c r="B309" s="96"/>
      <c r="C309" s="97"/>
      <c r="D309" s="85"/>
      <c r="E309" s="81"/>
      <c r="F309" s="10"/>
      <c r="G309" s="69"/>
      <c r="H309" s="76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49" customFormat="1" x14ac:dyDescent="0.7">
      <c r="A310" s="86" t="s">
        <v>1024</v>
      </c>
      <c r="B310" s="96"/>
      <c r="C310" s="97"/>
      <c r="D310" s="85"/>
      <c r="E310" s="81" t="s">
        <v>1022</v>
      </c>
      <c r="F310" s="10"/>
      <c r="G310" s="69"/>
      <c r="H310" s="10" t="s">
        <v>1022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49" customFormat="1" x14ac:dyDescent="0.7">
      <c r="A311" s="86" t="s">
        <v>1025</v>
      </c>
      <c r="B311" s="96"/>
      <c r="C311" s="97"/>
      <c r="D311" s="85"/>
      <c r="E311" s="81"/>
      <c r="F311" s="10"/>
      <c r="G311" s="69"/>
      <c r="H311" s="76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49" customFormat="1" ht="12" customHeight="1" x14ac:dyDescent="0.7">
      <c r="A312" s="13"/>
      <c r="B312" s="63"/>
      <c r="C312" s="91"/>
      <c r="D312" s="92"/>
      <c r="E312" s="93"/>
      <c r="F312" s="93"/>
      <c r="G312" s="113"/>
      <c r="H312" s="11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49" customFormat="1" x14ac:dyDescent="0.7">
      <c r="A313" s="14"/>
      <c r="B313" s="48"/>
      <c r="C313" s="48" t="s">
        <v>1012</v>
      </c>
      <c r="D313" s="3"/>
      <c r="E313" s="3"/>
      <c r="F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49" customFormat="1" x14ac:dyDescent="0.7">
      <c r="A314" s="1698" t="s">
        <v>965</v>
      </c>
      <c r="B314" s="1699"/>
      <c r="C314" s="1699"/>
      <c r="D314" s="1703"/>
      <c r="E314" s="88" t="s">
        <v>88</v>
      </c>
      <c r="F314" s="65" t="s">
        <v>966</v>
      </c>
      <c r="G314" s="89" t="s">
        <v>967</v>
      </c>
      <c r="H314" s="70" t="s">
        <v>968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49" customFormat="1" x14ac:dyDescent="0.7">
      <c r="A315" s="1704"/>
      <c r="B315" s="1705"/>
      <c r="C315" s="1705"/>
      <c r="D315" s="1706"/>
      <c r="E315" s="90" t="s">
        <v>984</v>
      </c>
      <c r="F315" s="65" t="s">
        <v>969</v>
      </c>
      <c r="G315" s="70" t="s">
        <v>970</v>
      </c>
      <c r="H315" s="70" t="s">
        <v>970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49" customFormat="1" x14ac:dyDescent="0.7">
      <c r="A316" s="78" t="s">
        <v>971</v>
      </c>
      <c r="B316" s="77"/>
      <c r="C316" s="1689" t="s">
        <v>974</v>
      </c>
      <c r="D316" s="1690"/>
      <c r="E316" s="81"/>
      <c r="F316" s="10"/>
      <c r="G316" s="69"/>
      <c r="H316" s="76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49" customFormat="1" x14ac:dyDescent="0.7">
      <c r="A317" s="79"/>
      <c r="B317" s="59"/>
      <c r="C317" s="1689" t="s">
        <v>978</v>
      </c>
      <c r="D317" s="1690"/>
      <c r="E317" s="81">
        <v>122</v>
      </c>
      <c r="F317" s="95">
        <v>1600</v>
      </c>
      <c r="G317" s="37"/>
      <c r="H317" s="40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49" customFormat="1" x14ac:dyDescent="0.7">
      <c r="A318" s="82" t="s">
        <v>975</v>
      </c>
      <c r="B318" s="60"/>
      <c r="C318" s="84" t="s">
        <v>1026</v>
      </c>
      <c r="D318" s="85"/>
      <c r="E318" s="10">
        <v>6</v>
      </c>
      <c r="F318" s="10">
        <v>70</v>
      </c>
      <c r="G318" s="76"/>
      <c r="H318" s="76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49" customFormat="1" x14ac:dyDescent="0.7">
      <c r="A319" s="82" t="s">
        <v>976</v>
      </c>
      <c r="B319" s="60"/>
      <c r="C319" s="84" t="s">
        <v>979</v>
      </c>
      <c r="D319" s="85"/>
      <c r="E319" s="10">
        <v>3</v>
      </c>
      <c r="F319" s="10">
        <v>40</v>
      </c>
      <c r="G319" s="76"/>
      <c r="H319" s="94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63" customFormat="1" x14ac:dyDescent="0.7">
      <c r="A320" s="83"/>
      <c r="B320" s="33"/>
      <c r="C320" s="84" t="s">
        <v>980</v>
      </c>
      <c r="D320" s="85"/>
      <c r="E320" s="10">
        <v>10</v>
      </c>
      <c r="F320" s="10">
        <v>60</v>
      </c>
      <c r="G320" s="76"/>
      <c r="H320" s="76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s="63" customFormat="1" x14ac:dyDescent="0.7">
      <c r="A321" s="83"/>
      <c r="B321" s="33"/>
      <c r="C321" s="84" t="s">
        <v>981</v>
      </c>
      <c r="D321" s="85"/>
      <c r="E321" s="10"/>
      <c r="F321" s="10"/>
      <c r="G321" s="76"/>
      <c r="H321" s="76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s="63" customFormat="1" x14ac:dyDescent="0.7">
      <c r="A322" s="86" t="s">
        <v>977</v>
      </c>
      <c r="B322" s="87"/>
      <c r="C322" s="84" t="s">
        <v>982</v>
      </c>
      <c r="D322" s="85"/>
      <c r="E322" s="10"/>
      <c r="F322" s="10"/>
      <c r="G322" s="76"/>
      <c r="H322" s="76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s="49" customFormat="1" x14ac:dyDescent="0.7">
      <c r="A323" s="1698" t="s">
        <v>995</v>
      </c>
      <c r="B323" s="1699"/>
      <c r="C323" s="1699"/>
      <c r="D323" s="1703"/>
      <c r="E323" s="1694" t="s">
        <v>1002</v>
      </c>
      <c r="F323" s="1694"/>
      <c r="G323" s="1702" t="s">
        <v>1005</v>
      </c>
      <c r="H323" s="1702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49" customFormat="1" x14ac:dyDescent="0.7">
      <c r="A324" s="1704"/>
      <c r="B324" s="1705"/>
      <c r="C324" s="1705"/>
      <c r="D324" s="1706"/>
      <c r="E324" s="65" t="s">
        <v>1003</v>
      </c>
      <c r="F324" s="65" t="s">
        <v>1004</v>
      </c>
      <c r="G324" s="70" t="s">
        <v>544</v>
      </c>
      <c r="H324" s="70" t="s">
        <v>1006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49" customFormat="1" x14ac:dyDescent="0.7">
      <c r="A325" s="86" t="s">
        <v>996</v>
      </c>
      <c r="B325" s="96"/>
      <c r="C325" s="97"/>
      <c r="D325" s="85"/>
      <c r="E325" s="81"/>
      <c r="F325" s="10" t="s">
        <v>1022</v>
      </c>
      <c r="G325" s="69"/>
      <c r="H325" s="10" t="s">
        <v>1022</v>
      </c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49" customFormat="1" x14ac:dyDescent="0.7">
      <c r="A326" s="86" t="s">
        <v>997</v>
      </c>
      <c r="B326" s="96"/>
      <c r="C326" s="97"/>
      <c r="D326" s="85"/>
      <c r="E326" s="81"/>
      <c r="F326" s="10" t="s">
        <v>1022</v>
      </c>
      <c r="G326" s="69"/>
      <c r="H326" s="10" t="s">
        <v>1022</v>
      </c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49" customFormat="1" x14ac:dyDescent="0.7">
      <c r="A327" s="86" t="s">
        <v>998</v>
      </c>
      <c r="B327" s="96"/>
      <c r="C327" s="97"/>
      <c r="D327" s="85"/>
      <c r="E327" s="81"/>
      <c r="F327" s="10" t="s">
        <v>1022</v>
      </c>
      <c r="G327" s="69"/>
      <c r="H327" s="10" t="s">
        <v>1022</v>
      </c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49" customFormat="1" x14ac:dyDescent="0.7">
      <c r="A328" s="86" t="s">
        <v>999</v>
      </c>
      <c r="B328" s="96"/>
      <c r="C328" s="97"/>
      <c r="D328" s="85"/>
      <c r="E328" s="81"/>
      <c r="F328" s="10" t="s">
        <v>1022</v>
      </c>
      <c r="G328" s="69"/>
      <c r="H328" s="10" t="s">
        <v>1022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49" customFormat="1" x14ac:dyDescent="0.7">
      <c r="A329" s="86" t="s">
        <v>1000</v>
      </c>
      <c r="B329" s="96"/>
      <c r="C329" s="97"/>
      <c r="D329" s="85"/>
      <c r="E329" s="81"/>
      <c r="F329" s="10" t="s">
        <v>1022</v>
      </c>
      <c r="G329" s="69"/>
      <c r="H329" s="10" t="s">
        <v>1022</v>
      </c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49" customFormat="1" x14ac:dyDescent="0.7">
      <c r="A330" s="86" t="s">
        <v>1001</v>
      </c>
      <c r="B330" s="96"/>
      <c r="C330" s="97"/>
      <c r="D330" s="85"/>
      <c r="E330" s="81"/>
      <c r="F330" s="10"/>
      <c r="G330" s="69"/>
      <c r="H330" s="76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49" customFormat="1" x14ac:dyDescent="0.7">
      <c r="A331" s="86" t="s">
        <v>1024</v>
      </c>
      <c r="B331" s="96"/>
      <c r="C331" s="97"/>
      <c r="D331" s="85"/>
      <c r="E331" s="10" t="s">
        <v>1022</v>
      </c>
      <c r="F331" s="10"/>
      <c r="G331" s="10" t="s">
        <v>1022</v>
      </c>
      <c r="H331" s="76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49" customFormat="1" x14ac:dyDescent="0.7">
      <c r="A332" s="86" t="s">
        <v>1025</v>
      </c>
      <c r="B332" s="96"/>
      <c r="C332" s="97"/>
      <c r="D332" s="85"/>
      <c r="E332" s="81"/>
      <c r="F332" s="10"/>
      <c r="G332" s="69"/>
      <c r="H332" s="76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49" customFormat="1" x14ac:dyDescent="0.7">
      <c r="A333" s="14"/>
      <c r="B333" s="48"/>
      <c r="C333" s="48" t="s">
        <v>1013</v>
      </c>
      <c r="D333" s="3"/>
      <c r="E333" s="3"/>
      <c r="F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49" customFormat="1" x14ac:dyDescent="0.7">
      <c r="A334" s="1698" t="s">
        <v>965</v>
      </c>
      <c r="B334" s="1699"/>
      <c r="C334" s="1699"/>
      <c r="D334" s="1703"/>
      <c r="E334" s="88" t="s">
        <v>88</v>
      </c>
      <c r="F334" s="65" t="s">
        <v>966</v>
      </c>
      <c r="G334" s="89" t="s">
        <v>967</v>
      </c>
      <c r="H334" s="70" t="s">
        <v>968</v>
      </c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49" customFormat="1" x14ac:dyDescent="0.7">
      <c r="A335" s="1704"/>
      <c r="B335" s="1705"/>
      <c r="C335" s="1705"/>
      <c r="D335" s="1706"/>
      <c r="E335" s="90" t="s">
        <v>984</v>
      </c>
      <c r="F335" s="65" t="s">
        <v>969</v>
      </c>
      <c r="G335" s="70" t="s">
        <v>970</v>
      </c>
      <c r="H335" s="70" t="s">
        <v>970</v>
      </c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49" customFormat="1" x14ac:dyDescent="0.7">
      <c r="A336" s="78" t="s">
        <v>971</v>
      </c>
      <c r="B336" s="77"/>
      <c r="C336" s="1689" t="s">
        <v>974</v>
      </c>
      <c r="D336" s="1690"/>
      <c r="E336" s="81"/>
      <c r="F336" s="10"/>
      <c r="G336" s="69"/>
      <c r="H336" s="76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49" customFormat="1" x14ac:dyDescent="0.7">
      <c r="A337" s="79"/>
      <c r="B337" s="59"/>
      <c r="C337" s="1689" t="s">
        <v>978</v>
      </c>
      <c r="D337" s="1690"/>
      <c r="E337" s="81">
        <v>182</v>
      </c>
      <c r="F337" s="95">
        <v>2800</v>
      </c>
      <c r="G337" s="37"/>
      <c r="H337" s="40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49" customFormat="1" x14ac:dyDescent="0.7">
      <c r="A338" s="82" t="s">
        <v>975</v>
      </c>
      <c r="B338" s="60"/>
      <c r="C338" s="84" t="s">
        <v>983</v>
      </c>
      <c r="D338" s="85"/>
      <c r="E338" s="10"/>
      <c r="F338" s="10"/>
      <c r="G338" s="76"/>
      <c r="H338" s="76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49" customFormat="1" x14ac:dyDescent="0.7">
      <c r="A339" s="82" t="s">
        <v>976</v>
      </c>
      <c r="B339" s="60"/>
      <c r="C339" s="84" t="s">
        <v>979</v>
      </c>
      <c r="D339" s="85"/>
      <c r="E339" s="10">
        <v>14</v>
      </c>
      <c r="F339" s="95">
        <v>8000</v>
      </c>
      <c r="G339" s="94">
        <v>5000</v>
      </c>
      <c r="H339" s="94">
        <v>10000</v>
      </c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49" customFormat="1" x14ac:dyDescent="0.7">
      <c r="A340" s="83"/>
      <c r="B340" s="33"/>
      <c r="C340" s="84" t="s">
        <v>980</v>
      </c>
      <c r="D340" s="85"/>
      <c r="E340" s="10">
        <v>10</v>
      </c>
      <c r="F340" s="95">
        <v>6000</v>
      </c>
      <c r="G340" s="94">
        <v>3000</v>
      </c>
      <c r="H340" s="94">
        <v>8000</v>
      </c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49" customFormat="1" x14ac:dyDescent="0.7">
      <c r="A341" s="83"/>
      <c r="B341" s="33"/>
      <c r="C341" s="84" t="s">
        <v>981</v>
      </c>
      <c r="D341" s="85"/>
      <c r="E341" s="10"/>
      <c r="F341" s="10"/>
      <c r="G341" s="76"/>
      <c r="H341" s="76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49" customFormat="1" x14ac:dyDescent="0.7">
      <c r="A342" s="86" t="s">
        <v>977</v>
      </c>
      <c r="B342" s="87"/>
      <c r="C342" s="84" t="s">
        <v>982</v>
      </c>
      <c r="D342" s="85"/>
      <c r="E342" s="10"/>
      <c r="F342" s="10"/>
      <c r="G342" s="76"/>
      <c r="H342" s="76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49" customFormat="1" x14ac:dyDescent="0.7">
      <c r="A343" s="13"/>
      <c r="B343" s="63"/>
      <c r="C343" s="91"/>
      <c r="D343" s="92"/>
      <c r="E343" s="93"/>
      <c r="F343" s="93"/>
      <c r="G343" s="113"/>
      <c r="H343" s="11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49" customFormat="1" x14ac:dyDescent="0.7">
      <c r="A344" s="1698" t="s">
        <v>995</v>
      </c>
      <c r="B344" s="1699"/>
      <c r="C344" s="1699"/>
      <c r="D344" s="1703"/>
      <c r="E344" s="1694" t="s">
        <v>1002</v>
      </c>
      <c r="F344" s="1694"/>
      <c r="G344" s="1702" t="s">
        <v>1005</v>
      </c>
      <c r="H344" s="1702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49" customFormat="1" x14ac:dyDescent="0.7">
      <c r="A345" s="1704"/>
      <c r="B345" s="1705"/>
      <c r="C345" s="1705"/>
      <c r="D345" s="1706"/>
      <c r="E345" s="109" t="s">
        <v>1003</v>
      </c>
      <c r="F345" s="109" t="s">
        <v>1004</v>
      </c>
      <c r="G345" s="110" t="s">
        <v>544</v>
      </c>
      <c r="H345" s="110" t="s">
        <v>1006</v>
      </c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49" customFormat="1" x14ac:dyDescent="0.7">
      <c r="A346" s="86" t="s">
        <v>996</v>
      </c>
      <c r="B346" s="96"/>
      <c r="C346" s="97"/>
      <c r="D346" s="85"/>
      <c r="E346" s="81" t="s">
        <v>1022</v>
      </c>
      <c r="F346" s="10"/>
      <c r="G346" s="69"/>
      <c r="H346" s="76" t="s">
        <v>1022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49" customFormat="1" x14ac:dyDescent="0.7">
      <c r="A347" s="86" t="s">
        <v>997</v>
      </c>
      <c r="B347" s="96"/>
      <c r="C347" s="97"/>
      <c r="D347" s="85"/>
      <c r="E347" s="81"/>
      <c r="F347" s="10" t="s">
        <v>1022</v>
      </c>
      <c r="G347" s="69"/>
      <c r="H347" s="76" t="s">
        <v>1022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49" customFormat="1" x14ac:dyDescent="0.7">
      <c r="A348" s="86" t="s">
        <v>998</v>
      </c>
      <c r="B348" s="96"/>
      <c r="C348" s="97"/>
      <c r="D348" s="85"/>
      <c r="E348" s="81"/>
      <c r="F348" s="10"/>
      <c r="G348" s="69"/>
      <c r="H348" s="76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49" customFormat="1" x14ac:dyDescent="0.7">
      <c r="A349" s="86" t="s">
        <v>999</v>
      </c>
      <c r="B349" s="96"/>
      <c r="C349" s="97"/>
      <c r="D349" s="85"/>
      <c r="E349" s="81"/>
      <c r="F349" s="10" t="s">
        <v>1022</v>
      </c>
      <c r="G349" s="69"/>
      <c r="H349" s="76" t="s">
        <v>1022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49" customFormat="1" x14ac:dyDescent="0.7">
      <c r="A350" s="86" t="s">
        <v>1000</v>
      </c>
      <c r="B350" s="96"/>
      <c r="C350" s="97"/>
      <c r="D350" s="85"/>
      <c r="E350" s="81"/>
      <c r="F350" s="10" t="s">
        <v>1022</v>
      </c>
      <c r="G350" s="69"/>
      <c r="H350" s="76" t="s">
        <v>1022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49" customFormat="1" x14ac:dyDescent="0.7">
      <c r="A351" s="86" t="s">
        <v>1001</v>
      </c>
      <c r="B351" s="96"/>
      <c r="C351" s="97"/>
      <c r="D351" s="85"/>
      <c r="E351" s="81"/>
      <c r="F351" s="10"/>
      <c r="G351" s="69"/>
      <c r="H351" s="76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49" customFormat="1" x14ac:dyDescent="0.7">
      <c r="A352" s="86" t="s">
        <v>1024</v>
      </c>
      <c r="B352" s="96"/>
      <c r="C352" s="97"/>
      <c r="D352" s="85"/>
      <c r="E352" s="81" t="s">
        <v>1022</v>
      </c>
      <c r="F352" s="10"/>
      <c r="G352" s="69"/>
      <c r="H352" s="76" t="s">
        <v>1022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49" customFormat="1" x14ac:dyDescent="0.7">
      <c r="A353" s="86" t="s">
        <v>1025</v>
      </c>
      <c r="B353" s="96"/>
      <c r="C353" s="97"/>
      <c r="D353" s="85"/>
      <c r="E353" s="81"/>
      <c r="F353" s="10"/>
      <c r="G353" s="69"/>
      <c r="H353" s="76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49" customFormat="1" x14ac:dyDescent="0.7">
      <c r="A354" s="13"/>
      <c r="B354" s="63"/>
      <c r="C354" s="91"/>
      <c r="D354" s="92"/>
      <c r="E354" s="93"/>
      <c r="F354" s="93"/>
      <c r="G354" s="68"/>
      <c r="H354" s="68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49" customFormat="1" x14ac:dyDescent="0.7">
      <c r="A355" s="14"/>
      <c r="B355" s="48"/>
      <c r="C355" s="48" t="s">
        <v>1014</v>
      </c>
      <c r="D355" s="3"/>
      <c r="E355" s="3"/>
      <c r="F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49" customFormat="1" x14ac:dyDescent="0.7">
      <c r="A356" s="1698" t="s">
        <v>965</v>
      </c>
      <c r="B356" s="1699"/>
      <c r="C356" s="1699"/>
      <c r="D356" s="1703"/>
      <c r="E356" s="88" t="s">
        <v>88</v>
      </c>
      <c r="F356" s="65" t="s">
        <v>966</v>
      </c>
      <c r="G356" s="89" t="s">
        <v>967</v>
      </c>
      <c r="H356" s="70" t="s">
        <v>968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49" customFormat="1" x14ac:dyDescent="0.7">
      <c r="A357" s="1704"/>
      <c r="B357" s="1705"/>
      <c r="C357" s="1705"/>
      <c r="D357" s="1706"/>
      <c r="E357" s="90" t="s">
        <v>984</v>
      </c>
      <c r="F357" s="65" t="s">
        <v>969</v>
      </c>
      <c r="G357" s="70" t="s">
        <v>970</v>
      </c>
      <c r="H357" s="70" t="s">
        <v>970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49" customFormat="1" x14ac:dyDescent="0.7">
      <c r="A358" s="78" t="s">
        <v>971</v>
      </c>
      <c r="B358" s="77"/>
      <c r="C358" s="1689" t="s">
        <v>974</v>
      </c>
      <c r="D358" s="1690"/>
      <c r="E358" s="81"/>
      <c r="F358" s="10"/>
      <c r="G358" s="69"/>
      <c r="H358" s="76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49" customFormat="1" x14ac:dyDescent="0.7">
      <c r="A359" s="79"/>
      <c r="B359" s="59"/>
      <c r="C359" s="1689" t="s">
        <v>978</v>
      </c>
      <c r="D359" s="1690"/>
      <c r="E359" s="81">
        <v>303</v>
      </c>
      <c r="F359" s="95">
        <v>300</v>
      </c>
      <c r="G359" s="100">
        <v>2000</v>
      </c>
      <c r="H359" s="99">
        <v>3000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49" customFormat="1" x14ac:dyDescent="0.7">
      <c r="A360" s="82" t="s">
        <v>975</v>
      </c>
      <c r="B360" s="60"/>
      <c r="C360" s="84" t="s">
        <v>983</v>
      </c>
      <c r="D360" s="85"/>
      <c r="E360" s="10"/>
      <c r="F360" s="10"/>
      <c r="G360" s="76"/>
      <c r="H360" s="76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49" customFormat="1" x14ac:dyDescent="0.7">
      <c r="A361" s="82" t="s">
        <v>976</v>
      </c>
      <c r="B361" s="60"/>
      <c r="C361" s="84" t="s">
        <v>979</v>
      </c>
      <c r="D361" s="85"/>
      <c r="E361" s="10">
        <v>20</v>
      </c>
      <c r="F361" s="95">
        <v>2000</v>
      </c>
      <c r="G361" s="94">
        <v>2500</v>
      </c>
      <c r="H361" s="94">
        <v>1700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49" customFormat="1" x14ac:dyDescent="0.7">
      <c r="A362" s="83"/>
      <c r="B362" s="33"/>
      <c r="C362" s="84" t="s">
        <v>980</v>
      </c>
      <c r="D362" s="85"/>
      <c r="E362" s="10"/>
      <c r="F362" s="95"/>
      <c r="G362" s="94"/>
      <c r="H362" s="94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49" customFormat="1" x14ac:dyDescent="0.7">
      <c r="A363" s="83"/>
      <c r="B363" s="33"/>
      <c r="C363" s="84" t="s">
        <v>981</v>
      </c>
      <c r="D363" s="85"/>
      <c r="E363" s="10"/>
      <c r="F363" s="10"/>
      <c r="G363" s="76"/>
      <c r="H363" s="76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49" customFormat="1" x14ac:dyDescent="0.7">
      <c r="A364" s="86" t="s">
        <v>977</v>
      </c>
      <c r="B364" s="87"/>
      <c r="C364" s="84" t="s">
        <v>982</v>
      </c>
      <c r="D364" s="85"/>
      <c r="E364" s="10"/>
      <c r="F364" s="10"/>
      <c r="G364" s="76"/>
      <c r="H364" s="76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49" customFormat="1" x14ac:dyDescent="0.7">
      <c r="A365" s="1698" t="s">
        <v>995</v>
      </c>
      <c r="B365" s="1699"/>
      <c r="C365" s="1699"/>
      <c r="D365" s="1703"/>
      <c r="E365" s="1694" t="s">
        <v>1002</v>
      </c>
      <c r="F365" s="1694"/>
      <c r="G365" s="1702" t="s">
        <v>1005</v>
      </c>
      <c r="H365" s="1702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49" customFormat="1" x14ac:dyDescent="0.7">
      <c r="A366" s="1704"/>
      <c r="B366" s="1705"/>
      <c r="C366" s="1705"/>
      <c r="D366" s="1706"/>
      <c r="E366" s="65" t="s">
        <v>1003</v>
      </c>
      <c r="F366" s="65" t="s">
        <v>1004</v>
      </c>
      <c r="G366" s="70" t="s">
        <v>544</v>
      </c>
      <c r="H366" s="70" t="s">
        <v>1006</v>
      </c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49" customFormat="1" x14ac:dyDescent="0.7">
      <c r="A367" s="86" t="s">
        <v>996</v>
      </c>
      <c r="B367" s="96"/>
      <c r="C367" s="97"/>
      <c r="D367" s="85"/>
      <c r="E367" s="81" t="s">
        <v>1022</v>
      </c>
      <c r="F367" s="10"/>
      <c r="G367" s="69"/>
      <c r="H367" s="76" t="s">
        <v>1022</v>
      </c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49" customFormat="1" x14ac:dyDescent="0.7">
      <c r="A368" s="86" t="s">
        <v>997</v>
      </c>
      <c r="B368" s="96"/>
      <c r="C368" s="97"/>
      <c r="D368" s="85"/>
      <c r="E368" s="81"/>
      <c r="F368" s="10" t="s">
        <v>1022</v>
      </c>
      <c r="G368" s="69"/>
      <c r="H368" s="76" t="s">
        <v>1022</v>
      </c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49" customFormat="1" x14ac:dyDescent="0.7">
      <c r="A369" s="86" t="s">
        <v>998</v>
      </c>
      <c r="B369" s="96"/>
      <c r="C369" s="97"/>
      <c r="D369" s="85"/>
      <c r="E369" s="81"/>
      <c r="F369" s="10"/>
      <c r="G369" s="69"/>
      <c r="H369" s="76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49" customFormat="1" x14ac:dyDescent="0.7">
      <c r="A370" s="86" t="s">
        <v>999</v>
      </c>
      <c r="B370" s="96"/>
      <c r="C370" s="97"/>
      <c r="D370" s="85"/>
      <c r="E370" s="81"/>
      <c r="F370" s="10" t="s">
        <v>1022</v>
      </c>
      <c r="G370" s="69"/>
      <c r="H370" s="76" t="s">
        <v>1022</v>
      </c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49" customFormat="1" x14ac:dyDescent="0.7">
      <c r="A371" s="86" t="s">
        <v>1000</v>
      </c>
      <c r="B371" s="96"/>
      <c r="C371" s="97"/>
      <c r="D371" s="85"/>
      <c r="E371" s="81"/>
      <c r="F371" s="10" t="s">
        <v>1022</v>
      </c>
      <c r="G371" s="69"/>
      <c r="H371" s="76" t="s">
        <v>1022</v>
      </c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49" customFormat="1" x14ac:dyDescent="0.7">
      <c r="A372" s="86" t="s">
        <v>1001</v>
      </c>
      <c r="B372" s="96"/>
      <c r="C372" s="97"/>
      <c r="D372" s="85"/>
      <c r="E372" s="81"/>
      <c r="F372" s="10"/>
      <c r="G372" s="69"/>
      <c r="H372" s="76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49" customFormat="1" x14ac:dyDescent="0.7">
      <c r="A373" s="86" t="s">
        <v>1024</v>
      </c>
      <c r="B373" s="96"/>
      <c r="C373" s="97"/>
      <c r="D373" s="85"/>
      <c r="E373" s="81" t="s">
        <v>1022</v>
      </c>
      <c r="F373" s="10"/>
      <c r="G373" s="69"/>
      <c r="H373" s="76" t="s">
        <v>1022</v>
      </c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49" customFormat="1" x14ac:dyDescent="0.7">
      <c r="A374" s="86" t="s">
        <v>1025</v>
      </c>
      <c r="B374" s="96"/>
      <c r="C374" s="97"/>
      <c r="D374" s="85"/>
      <c r="E374" s="81"/>
      <c r="F374" s="10"/>
      <c r="G374" s="69"/>
      <c r="H374" s="76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49" customFormat="1" x14ac:dyDescent="0.7">
      <c r="A375" s="14"/>
      <c r="B375" s="48"/>
      <c r="C375" s="48" t="s">
        <v>1015</v>
      </c>
      <c r="D375" s="3"/>
      <c r="E375" s="3"/>
      <c r="F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49" customFormat="1" x14ac:dyDescent="0.7">
      <c r="A376" s="1698" t="s">
        <v>965</v>
      </c>
      <c r="B376" s="1699"/>
      <c r="C376" s="1699"/>
      <c r="D376" s="1703"/>
      <c r="E376" s="88" t="s">
        <v>88</v>
      </c>
      <c r="F376" s="65" t="s">
        <v>966</v>
      </c>
      <c r="G376" s="89" t="s">
        <v>967</v>
      </c>
      <c r="H376" s="70" t="s">
        <v>968</v>
      </c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49" customFormat="1" x14ac:dyDescent="0.7">
      <c r="A377" s="1704"/>
      <c r="B377" s="1705"/>
      <c r="C377" s="1705"/>
      <c r="D377" s="1706"/>
      <c r="E377" s="90" t="s">
        <v>984</v>
      </c>
      <c r="F377" s="65" t="s">
        <v>969</v>
      </c>
      <c r="G377" s="70" t="s">
        <v>970</v>
      </c>
      <c r="H377" s="70" t="s">
        <v>970</v>
      </c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s="49" customFormat="1" x14ac:dyDescent="0.7">
      <c r="A378" s="78" t="s">
        <v>971</v>
      </c>
      <c r="B378" s="77"/>
      <c r="C378" s="1689" t="s">
        <v>974</v>
      </c>
      <c r="D378" s="1690"/>
      <c r="E378" s="81"/>
      <c r="F378" s="10"/>
      <c r="G378" s="69"/>
      <c r="H378" s="76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s="49" customFormat="1" x14ac:dyDescent="0.7">
      <c r="A379" s="79"/>
      <c r="B379" s="59"/>
      <c r="C379" s="1689" t="s">
        <v>978</v>
      </c>
      <c r="D379" s="1690"/>
      <c r="E379" s="81">
        <v>104</v>
      </c>
      <c r="F379" s="95"/>
      <c r="G379" s="37"/>
      <c r="H379" s="40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s="49" customFormat="1" x14ac:dyDescent="0.7">
      <c r="A380" s="82" t="s">
        <v>975</v>
      </c>
      <c r="B380" s="60"/>
      <c r="C380" s="84" t="s">
        <v>1027</v>
      </c>
      <c r="D380" s="85"/>
      <c r="E380" s="10">
        <v>1</v>
      </c>
      <c r="F380" s="10">
        <v>100</v>
      </c>
      <c r="G380" s="76">
        <v>500</v>
      </c>
      <c r="H380" s="94">
        <v>10000</v>
      </c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s="49" customFormat="1" x14ac:dyDescent="0.7">
      <c r="A381" s="82" t="s">
        <v>976</v>
      </c>
      <c r="B381" s="60"/>
      <c r="C381" s="84" t="s">
        <v>979</v>
      </c>
      <c r="D381" s="85"/>
      <c r="E381" s="10">
        <v>4</v>
      </c>
      <c r="F381" s="95">
        <v>1200</v>
      </c>
      <c r="G381" s="94">
        <v>2500</v>
      </c>
      <c r="H381" s="94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63" customFormat="1" x14ac:dyDescent="0.7">
      <c r="A382" s="83"/>
      <c r="B382" s="33"/>
      <c r="C382" s="84" t="s">
        <v>980</v>
      </c>
      <c r="D382" s="85"/>
      <c r="E382" s="10">
        <v>3</v>
      </c>
      <c r="F382" s="95">
        <v>3000</v>
      </c>
      <c r="G382" s="94">
        <v>2500</v>
      </c>
      <c r="H382" s="94">
        <v>6000</v>
      </c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s="63" customFormat="1" x14ac:dyDescent="0.7">
      <c r="A383" s="83"/>
      <c r="B383" s="33"/>
      <c r="C383" s="84" t="s">
        <v>981</v>
      </c>
      <c r="D383" s="85"/>
      <c r="E383" s="10"/>
      <c r="F383" s="10"/>
      <c r="G383" s="76"/>
      <c r="H383" s="76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s="63" customFormat="1" x14ac:dyDescent="0.7">
      <c r="A384" s="86" t="s">
        <v>977</v>
      </c>
      <c r="B384" s="87"/>
      <c r="C384" s="84" t="s">
        <v>982</v>
      </c>
      <c r="D384" s="85"/>
      <c r="E384" s="10"/>
      <c r="F384" s="10"/>
      <c r="G384" s="76"/>
      <c r="H384" s="76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s="49" customFormat="1" x14ac:dyDescent="0.7">
      <c r="A385" s="13"/>
      <c r="B385" s="63"/>
      <c r="C385" s="91"/>
      <c r="D385" s="92"/>
      <c r="E385" s="93"/>
      <c r="F385" s="93"/>
      <c r="G385" s="68"/>
      <c r="H385" s="68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s="49" customFormat="1" x14ac:dyDescent="0.7">
      <c r="A386" s="1698" t="s">
        <v>995</v>
      </c>
      <c r="B386" s="1699"/>
      <c r="C386" s="1699"/>
      <c r="D386" s="1703"/>
      <c r="E386" s="1694" t="s">
        <v>1002</v>
      </c>
      <c r="F386" s="1694"/>
      <c r="G386" s="1702" t="s">
        <v>1005</v>
      </c>
      <c r="H386" s="1702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s="49" customFormat="1" x14ac:dyDescent="0.7">
      <c r="A387" s="1704"/>
      <c r="B387" s="1705"/>
      <c r="C387" s="1705"/>
      <c r="D387" s="1706"/>
      <c r="E387" s="65" t="s">
        <v>1003</v>
      </c>
      <c r="F387" s="65" t="s">
        <v>1004</v>
      </c>
      <c r="G387" s="70" t="s">
        <v>544</v>
      </c>
      <c r="H387" s="70" t="s">
        <v>1006</v>
      </c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s="49" customFormat="1" x14ac:dyDescent="0.7">
      <c r="A388" s="86" t="s">
        <v>996</v>
      </c>
      <c r="B388" s="96"/>
      <c r="C388" s="97"/>
      <c r="D388" s="85"/>
      <c r="E388" s="81"/>
      <c r="F388" s="10"/>
      <c r="G388" s="69"/>
      <c r="H388" s="76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s="49" customFormat="1" x14ac:dyDescent="0.7">
      <c r="A389" s="86" t="s">
        <v>997</v>
      </c>
      <c r="B389" s="96"/>
      <c r="C389" s="97"/>
      <c r="D389" s="85"/>
      <c r="E389" s="81"/>
      <c r="F389" s="10" t="s">
        <v>1022</v>
      </c>
      <c r="G389" s="69"/>
      <c r="H389" s="76" t="s">
        <v>1022</v>
      </c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s="49" customFormat="1" x14ac:dyDescent="0.7">
      <c r="A390" s="86" t="s">
        <v>998</v>
      </c>
      <c r="B390" s="96"/>
      <c r="C390" s="97"/>
      <c r="D390" s="85"/>
      <c r="E390" s="81"/>
      <c r="F390" s="10" t="s">
        <v>1022</v>
      </c>
      <c r="G390" s="69"/>
      <c r="H390" s="76" t="s">
        <v>1022</v>
      </c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s="49" customFormat="1" x14ac:dyDescent="0.7">
      <c r="A391" s="86" t="s">
        <v>999</v>
      </c>
      <c r="B391" s="96"/>
      <c r="C391" s="97"/>
      <c r="D391" s="85"/>
      <c r="E391" s="81"/>
      <c r="F391" s="10" t="s">
        <v>1022</v>
      </c>
      <c r="G391" s="69"/>
      <c r="H391" s="76" t="s">
        <v>1022</v>
      </c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s="49" customFormat="1" x14ac:dyDescent="0.7">
      <c r="A392" s="86" t="s">
        <v>1000</v>
      </c>
      <c r="B392" s="96"/>
      <c r="C392" s="97"/>
      <c r="D392" s="85"/>
      <c r="E392" s="81"/>
      <c r="F392" s="10"/>
      <c r="G392" s="69"/>
      <c r="H392" s="76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s="49" customFormat="1" x14ac:dyDescent="0.7">
      <c r="A393" s="86" t="s">
        <v>1001</v>
      </c>
      <c r="B393" s="96"/>
      <c r="C393" s="97"/>
      <c r="D393" s="85"/>
      <c r="E393" s="81"/>
      <c r="F393" s="10"/>
      <c r="G393" s="69"/>
      <c r="H393" s="76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s="49" customFormat="1" x14ac:dyDescent="0.7">
      <c r="A394" s="86" t="s">
        <v>1024</v>
      </c>
      <c r="B394" s="96"/>
      <c r="C394" s="97"/>
      <c r="D394" s="85"/>
      <c r="E394" s="10" t="s">
        <v>1022</v>
      </c>
      <c r="F394" s="69"/>
      <c r="G394" s="76" t="s">
        <v>1022</v>
      </c>
      <c r="H394" s="76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s="49" customFormat="1" x14ac:dyDescent="0.7">
      <c r="A395" s="86" t="s">
        <v>1025</v>
      </c>
      <c r="B395" s="96"/>
      <c r="C395" s="97"/>
      <c r="D395" s="85"/>
      <c r="E395" s="81"/>
      <c r="F395" s="10"/>
      <c r="G395" s="69"/>
      <c r="H395" s="76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s="49" customFormat="1" x14ac:dyDescent="0.7">
      <c r="A396" s="14"/>
      <c r="B396" s="48"/>
      <c r="C396" s="48" t="s">
        <v>1016</v>
      </c>
      <c r="D396" s="3"/>
      <c r="E396" s="3"/>
      <c r="F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s="49" customFormat="1" x14ac:dyDescent="0.7">
      <c r="A397" s="1698" t="s">
        <v>965</v>
      </c>
      <c r="B397" s="1699"/>
      <c r="C397" s="1699"/>
      <c r="D397" s="1703"/>
      <c r="E397" s="88" t="s">
        <v>88</v>
      </c>
      <c r="F397" s="65" t="s">
        <v>966</v>
      </c>
      <c r="G397" s="89" t="s">
        <v>967</v>
      </c>
      <c r="H397" s="70" t="s">
        <v>968</v>
      </c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s="49" customFormat="1" x14ac:dyDescent="0.7">
      <c r="A398" s="1704"/>
      <c r="B398" s="1705"/>
      <c r="C398" s="1705"/>
      <c r="D398" s="1706"/>
      <c r="E398" s="90" t="s">
        <v>984</v>
      </c>
      <c r="F398" s="65" t="s">
        <v>969</v>
      </c>
      <c r="G398" s="70" t="s">
        <v>970</v>
      </c>
      <c r="H398" s="70" t="s">
        <v>970</v>
      </c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s="49" customFormat="1" x14ac:dyDescent="0.7">
      <c r="A399" s="78" t="s">
        <v>971</v>
      </c>
      <c r="B399" s="77"/>
      <c r="C399" s="1689" t="s">
        <v>974</v>
      </c>
      <c r="D399" s="1690"/>
      <c r="E399" s="81"/>
      <c r="F399" s="10"/>
      <c r="G399" s="69"/>
      <c r="H399" s="76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s="49" customFormat="1" x14ac:dyDescent="0.7">
      <c r="A400" s="79"/>
      <c r="B400" s="59"/>
      <c r="C400" s="1689" t="s">
        <v>978</v>
      </c>
      <c r="D400" s="1690"/>
      <c r="E400" s="81">
        <v>250</v>
      </c>
      <c r="F400" s="95">
        <v>3000</v>
      </c>
      <c r="G400" s="37">
        <v>700</v>
      </c>
      <c r="H400" s="40">
        <v>2150</v>
      </c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s="49" customFormat="1" x14ac:dyDescent="0.7">
      <c r="A401" s="82" t="s">
        <v>975</v>
      </c>
      <c r="B401" s="60"/>
      <c r="C401" s="84" t="s">
        <v>1026</v>
      </c>
      <c r="D401" s="85"/>
      <c r="E401" s="10">
        <v>5</v>
      </c>
      <c r="F401" s="10">
        <v>10</v>
      </c>
      <c r="G401" s="94">
        <v>3000</v>
      </c>
      <c r="H401" s="94">
        <v>2000</v>
      </c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s="49" customFormat="1" x14ac:dyDescent="0.7">
      <c r="A402" s="82" t="s">
        <v>976</v>
      </c>
      <c r="B402" s="60"/>
      <c r="C402" s="84" t="s">
        <v>979</v>
      </c>
      <c r="D402" s="85"/>
      <c r="E402" s="10">
        <v>8</v>
      </c>
      <c r="F402" s="95">
        <v>2000</v>
      </c>
      <c r="G402" s="94">
        <v>5000</v>
      </c>
      <c r="H402" s="94">
        <v>2500</v>
      </c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49" customFormat="1" x14ac:dyDescent="0.7">
      <c r="A403" s="83"/>
      <c r="B403" s="33"/>
      <c r="C403" s="84" t="s">
        <v>980</v>
      </c>
      <c r="D403" s="85"/>
      <c r="E403" s="10"/>
      <c r="F403" s="10"/>
      <c r="G403" s="76"/>
      <c r="H403" s="76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s="49" customFormat="1" x14ac:dyDescent="0.7">
      <c r="A404" s="83"/>
      <c r="B404" s="33"/>
      <c r="C404" s="84" t="s">
        <v>981</v>
      </c>
      <c r="D404" s="85"/>
      <c r="E404" s="10"/>
      <c r="F404" s="10"/>
      <c r="G404" s="76"/>
      <c r="H404" s="76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s="49" customFormat="1" x14ac:dyDescent="0.7">
      <c r="A405" s="86" t="s">
        <v>977</v>
      </c>
      <c r="B405" s="87"/>
      <c r="C405" s="84" t="s">
        <v>982</v>
      </c>
      <c r="D405" s="85"/>
      <c r="E405" s="10"/>
      <c r="F405" s="10"/>
      <c r="G405" s="76"/>
      <c r="H405" s="76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s="49" customFormat="1" ht="16.5" customHeight="1" x14ac:dyDescent="0.7">
      <c r="A406" s="13"/>
      <c r="B406" s="63"/>
      <c r="C406" s="91"/>
      <c r="D406" s="92"/>
      <c r="E406" s="93"/>
      <c r="F406" s="93"/>
      <c r="G406" s="113"/>
      <c r="H406" s="11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s="49" customFormat="1" x14ac:dyDescent="0.7">
      <c r="A407" s="1698" t="s">
        <v>995</v>
      </c>
      <c r="B407" s="1699"/>
      <c r="C407" s="1699"/>
      <c r="D407" s="1703"/>
      <c r="E407" s="1694" t="s">
        <v>1002</v>
      </c>
      <c r="F407" s="1694"/>
      <c r="G407" s="1702" t="s">
        <v>1005</v>
      </c>
      <c r="H407" s="1702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s="49" customFormat="1" x14ac:dyDescent="0.7">
      <c r="A408" s="1704"/>
      <c r="B408" s="1705"/>
      <c r="C408" s="1705"/>
      <c r="D408" s="1706"/>
      <c r="E408" s="109" t="s">
        <v>1003</v>
      </c>
      <c r="F408" s="109" t="s">
        <v>1004</v>
      </c>
      <c r="G408" s="110" t="s">
        <v>544</v>
      </c>
      <c r="H408" s="110" t="s">
        <v>1006</v>
      </c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s="49" customFormat="1" x14ac:dyDescent="0.7">
      <c r="A409" s="86" t="s">
        <v>996</v>
      </c>
      <c r="B409" s="96"/>
      <c r="C409" s="97"/>
      <c r="D409" s="85"/>
      <c r="E409" s="81"/>
      <c r="F409" s="10" t="s">
        <v>1022</v>
      </c>
      <c r="G409" s="69"/>
      <c r="H409" s="76" t="s">
        <v>1022</v>
      </c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s="49" customFormat="1" x14ac:dyDescent="0.7">
      <c r="A410" s="86" t="s">
        <v>997</v>
      </c>
      <c r="B410" s="96"/>
      <c r="C410" s="97"/>
      <c r="D410" s="85"/>
      <c r="E410" s="81"/>
      <c r="F410" s="10"/>
      <c r="G410" s="69"/>
      <c r="H410" s="76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s="49" customFormat="1" x14ac:dyDescent="0.7">
      <c r="A411" s="86" t="s">
        <v>998</v>
      </c>
      <c r="B411" s="96"/>
      <c r="C411" s="97"/>
      <c r="D411" s="85"/>
      <c r="E411" s="81"/>
      <c r="F411" s="10"/>
      <c r="G411" s="69"/>
      <c r="H411" s="76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s="49" customFormat="1" x14ac:dyDescent="0.7">
      <c r="A412" s="86" t="s">
        <v>999</v>
      </c>
      <c r="B412" s="96"/>
      <c r="C412" s="97"/>
      <c r="D412" s="85"/>
      <c r="E412" s="81"/>
      <c r="F412" s="10"/>
      <c r="G412" s="69"/>
      <c r="H412" s="76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s="49" customFormat="1" x14ac:dyDescent="0.7">
      <c r="A413" s="86" t="s">
        <v>1000</v>
      </c>
      <c r="B413" s="96"/>
      <c r="C413" s="97"/>
      <c r="D413" s="85"/>
      <c r="E413" s="81"/>
      <c r="F413" s="10" t="s">
        <v>1022</v>
      </c>
      <c r="G413" s="69"/>
      <c r="H413" s="76" t="s">
        <v>1022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s="49" customFormat="1" x14ac:dyDescent="0.7">
      <c r="A414" s="86" t="s">
        <v>1001</v>
      </c>
      <c r="B414" s="96"/>
      <c r="C414" s="97"/>
      <c r="D414" s="85"/>
      <c r="E414" s="81"/>
      <c r="F414" s="10"/>
      <c r="G414" s="69"/>
      <c r="H414" s="76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s="49" customFormat="1" x14ac:dyDescent="0.7">
      <c r="A415" s="86" t="s">
        <v>1024</v>
      </c>
      <c r="B415" s="96"/>
      <c r="C415" s="97"/>
      <c r="D415" s="85"/>
      <c r="E415" s="81"/>
      <c r="F415" s="10"/>
      <c r="G415" s="69"/>
      <c r="H415" s="76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s="49" customFormat="1" x14ac:dyDescent="0.7">
      <c r="A416" s="86" t="s">
        <v>1025</v>
      </c>
      <c r="B416" s="96"/>
      <c r="C416" s="97"/>
      <c r="D416" s="85"/>
      <c r="E416" s="81"/>
      <c r="F416" s="10"/>
      <c r="G416" s="69"/>
      <c r="H416" s="76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s="49" customFormat="1" ht="12.75" customHeight="1" x14ac:dyDescent="0.7">
      <c r="A417" s="13"/>
      <c r="B417" s="63"/>
      <c r="C417" s="91"/>
      <c r="D417" s="92"/>
      <c r="E417" s="93"/>
      <c r="F417" s="93"/>
      <c r="G417" s="68"/>
      <c r="H417" s="68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s="49" customFormat="1" x14ac:dyDescent="0.7">
      <c r="A418" s="14"/>
      <c r="B418" s="48"/>
      <c r="C418" s="48" t="s">
        <v>1017</v>
      </c>
      <c r="D418" s="3"/>
      <c r="E418" s="3"/>
      <c r="F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s="49" customFormat="1" x14ac:dyDescent="0.7">
      <c r="A419" s="1698" t="s">
        <v>965</v>
      </c>
      <c r="B419" s="1699"/>
      <c r="C419" s="1699"/>
      <c r="D419" s="1703"/>
      <c r="E419" s="88" t="s">
        <v>88</v>
      </c>
      <c r="F419" s="65" t="s">
        <v>966</v>
      </c>
      <c r="G419" s="89" t="s">
        <v>967</v>
      </c>
      <c r="H419" s="70" t="s">
        <v>968</v>
      </c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s="49" customFormat="1" x14ac:dyDescent="0.7">
      <c r="A420" s="1704"/>
      <c r="B420" s="1705"/>
      <c r="C420" s="1705"/>
      <c r="D420" s="1706"/>
      <c r="E420" s="90" t="s">
        <v>984</v>
      </c>
      <c r="F420" s="65" t="s">
        <v>969</v>
      </c>
      <c r="G420" s="70" t="s">
        <v>970</v>
      </c>
      <c r="H420" s="70" t="s">
        <v>970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s="49" customFormat="1" x14ac:dyDescent="0.7">
      <c r="A421" s="78" t="s">
        <v>971</v>
      </c>
      <c r="B421" s="77"/>
      <c r="C421" s="1689" t="s">
        <v>974</v>
      </c>
      <c r="D421" s="1690"/>
      <c r="E421" s="81"/>
      <c r="F421" s="10"/>
      <c r="G421" s="69"/>
      <c r="H421" s="76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s="49" customFormat="1" x14ac:dyDescent="0.7">
      <c r="A422" s="79"/>
      <c r="B422" s="59"/>
      <c r="C422" s="1689" t="s">
        <v>978</v>
      </c>
      <c r="D422" s="1690"/>
      <c r="E422" s="81">
        <v>50</v>
      </c>
      <c r="F422" s="95">
        <v>500</v>
      </c>
      <c r="G422" s="37">
        <v>300</v>
      </c>
      <c r="H422" s="99">
        <v>6000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s="49" customFormat="1" x14ac:dyDescent="0.7">
      <c r="A423" s="82" t="s">
        <v>975</v>
      </c>
      <c r="B423" s="60"/>
      <c r="C423" s="84" t="s">
        <v>983</v>
      </c>
      <c r="D423" s="85"/>
      <c r="E423" s="10"/>
      <c r="F423" s="10"/>
      <c r="G423" s="76"/>
      <c r="H423" s="76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s="49" customFormat="1" x14ac:dyDescent="0.7">
      <c r="A424" s="82" t="s">
        <v>976</v>
      </c>
      <c r="B424" s="60"/>
      <c r="C424" s="84" t="s">
        <v>979</v>
      </c>
      <c r="D424" s="85"/>
      <c r="E424" s="10">
        <v>10</v>
      </c>
      <c r="F424" s="95">
        <v>10000</v>
      </c>
      <c r="G424" s="94">
        <v>4500</v>
      </c>
      <c r="H424" s="94">
        <v>8500</v>
      </c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s="49" customFormat="1" x14ac:dyDescent="0.7">
      <c r="A425" s="83"/>
      <c r="B425" s="33"/>
      <c r="C425" s="84" t="s">
        <v>980</v>
      </c>
      <c r="D425" s="85"/>
      <c r="E425" s="10">
        <v>4</v>
      </c>
      <c r="F425" s="95">
        <v>2000</v>
      </c>
      <c r="G425" s="94">
        <v>2200</v>
      </c>
      <c r="H425" s="94">
        <v>4000</v>
      </c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s="49" customFormat="1" x14ac:dyDescent="0.7">
      <c r="A426" s="83"/>
      <c r="B426" s="33"/>
      <c r="C426" s="84" t="s">
        <v>981</v>
      </c>
      <c r="D426" s="85"/>
      <c r="E426" s="10"/>
      <c r="F426" s="10"/>
      <c r="G426" s="76"/>
      <c r="H426" s="76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s="49" customFormat="1" x14ac:dyDescent="0.7">
      <c r="A427" s="86" t="s">
        <v>977</v>
      </c>
      <c r="B427" s="87"/>
      <c r="C427" s="84" t="s">
        <v>982</v>
      </c>
      <c r="D427" s="85"/>
      <c r="E427" s="10"/>
      <c r="F427" s="10"/>
      <c r="G427" s="76"/>
      <c r="H427" s="76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s="49" customFormat="1" x14ac:dyDescent="0.7">
      <c r="A428" s="1698" t="s">
        <v>995</v>
      </c>
      <c r="B428" s="1699"/>
      <c r="C428" s="1699"/>
      <c r="D428" s="1703"/>
      <c r="E428" s="1694" t="s">
        <v>1002</v>
      </c>
      <c r="F428" s="1694"/>
      <c r="G428" s="1702" t="s">
        <v>1005</v>
      </c>
      <c r="H428" s="1702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s="49" customFormat="1" x14ac:dyDescent="0.7">
      <c r="A429" s="1704"/>
      <c r="B429" s="1705"/>
      <c r="C429" s="1705"/>
      <c r="D429" s="1706"/>
      <c r="E429" s="65" t="s">
        <v>1003</v>
      </c>
      <c r="F429" s="65" t="s">
        <v>1004</v>
      </c>
      <c r="G429" s="70" t="s">
        <v>544</v>
      </c>
      <c r="H429" s="70" t="s">
        <v>1006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s="49" customFormat="1" x14ac:dyDescent="0.7">
      <c r="A430" s="86" t="s">
        <v>996</v>
      </c>
      <c r="B430" s="96"/>
      <c r="C430" s="97"/>
      <c r="D430" s="85"/>
      <c r="E430" s="81"/>
      <c r="F430" s="10"/>
      <c r="G430" s="69"/>
      <c r="H430" s="76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x14ac:dyDescent="0.7">
      <c r="A431" s="86" t="s">
        <v>997</v>
      </c>
      <c r="B431" s="96"/>
      <c r="C431" s="97"/>
      <c r="D431" s="85"/>
      <c r="E431" s="81"/>
      <c r="F431" s="10"/>
      <c r="G431" s="69"/>
      <c r="H431" s="76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x14ac:dyDescent="0.7">
      <c r="A432" s="86" t="s">
        <v>998</v>
      </c>
      <c r="B432" s="96"/>
      <c r="C432" s="97"/>
      <c r="D432" s="85"/>
      <c r="E432" s="81"/>
      <c r="F432" s="10"/>
      <c r="G432" s="69"/>
      <c r="H432" s="76"/>
    </row>
    <row r="433" spans="1:18" s="49" customFormat="1" x14ac:dyDescent="0.7">
      <c r="A433" s="86" t="s">
        <v>999</v>
      </c>
      <c r="B433" s="96"/>
      <c r="C433" s="97"/>
      <c r="D433" s="85"/>
      <c r="E433" s="81"/>
      <c r="F433" s="10"/>
      <c r="G433" s="69"/>
      <c r="H433" s="76"/>
    </row>
    <row r="434" spans="1:18" s="49" customFormat="1" x14ac:dyDescent="0.7">
      <c r="A434" s="86" t="s">
        <v>1000</v>
      </c>
      <c r="B434" s="96"/>
      <c r="C434" s="97"/>
      <c r="D434" s="85"/>
      <c r="E434" s="81"/>
      <c r="F434" s="10" t="s">
        <v>1022</v>
      </c>
      <c r="G434" s="69"/>
      <c r="H434" s="76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s="49" customFormat="1" x14ac:dyDescent="0.7">
      <c r="A435" s="86" t="s">
        <v>1001</v>
      </c>
      <c r="B435" s="96"/>
      <c r="C435" s="97"/>
      <c r="D435" s="85"/>
      <c r="E435" s="81"/>
      <c r="F435" s="10"/>
      <c r="G435" s="69"/>
      <c r="H435" s="76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s="49" customFormat="1" x14ac:dyDescent="0.7">
      <c r="A436" s="86" t="s">
        <v>1024</v>
      </c>
      <c r="B436" s="96"/>
      <c r="C436" s="97"/>
      <c r="D436" s="85"/>
      <c r="E436" s="81"/>
      <c r="F436" s="10" t="s">
        <v>1022</v>
      </c>
      <c r="G436" s="69"/>
      <c r="H436" s="76" t="s">
        <v>1022</v>
      </c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s="49" customFormat="1" x14ac:dyDescent="0.7">
      <c r="A437" s="86" t="s">
        <v>1025</v>
      </c>
      <c r="B437" s="96"/>
      <c r="C437" s="97"/>
      <c r="D437" s="85"/>
      <c r="E437" s="81"/>
      <c r="F437" s="10"/>
      <c r="G437" s="69"/>
      <c r="H437" s="76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49" customFormat="1" ht="17.25" customHeight="1" x14ac:dyDescent="0.7">
      <c r="A438" s="13"/>
      <c r="B438" s="63"/>
      <c r="C438" s="91"/>
      <c r="D438" s="92"/>
      <c r="E438" s="93"/>
      <c r="F438" s="93"/>
      <c r="G438" s="68"/>
      <c r="H438" s="68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49" customFormat="1" x14ac:dyDescent="0.7">
      <c r="A439" s="14"/>
      <c r="B439" s="48"/>
      <c r="C439" s="48" t="s">
        <v>1018</v>
      </c>
      <c r="D439" s="3"/>
      <c r="E439" s="3"/>
      <c r="F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49" customFormat="1" x14ac:dyDescent="0.7">
      <c r="A440" s="1698" t="s">
        <v>965</v>
      </c>
      <c r="B440" s="1699"/>
      <c r="C440" s="1699"/>
      <c r="D440" s="1703"/>
      <c r="E440" s="88" t="s">
        <v>88</v>
      </c>
      <c r="F440" s="65" t="s">
        <v>966</v>
      </c>
      <c r="G440" s="89" t="s">
        <v>967</v>
      </c>
      <c r="H440" s="70" t="s">
        <v>968</v>
      </c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49" customFormat="1" x14ac:dyDescent="0.7">
      <c r="A441" s="1704"/>
      <c r="B441" s="1705"/>
      <c r="C441" s="1705"/>
      <c r="D441" s="1706"/>
      <c r="E441" s="90" t="s">
        <v>984</v>
      </c>
      <c r="F441" s="65" t="s">
        <v>969</v>
      </c>
      <c r="G441" s="70" t="s">
        <v>970</v>
      </c>
      <c r="H441" s="70" t="s">
        <v>970</v>
      </c>
      <c r="I441" s="3"/>
      <c r="N441" s="3"/>
      <c r="O441" s="3"/>
      <c r="P441" s="3"/>
      <c r="Q441" s="3"/>
      <c r="R441" s="3"/>
    </row>
    <row r="442" spans="1:18" s="49" customFormat="1" x14ac:dyDescent="0.7">
      <c r="A442" s="78" t="s">
        <v>971</v>
      </c>
      <c r="B442" s="77"/>
      <c r="C442" s="1689" t="s">
        <v>974</v>
      </c>
      <c r="D442" s="1690"/>
      <c r="E442" s="81" t="s">
        <v>986</v>
      </c>
      <c r="F442" s="10">
        <v>605</v>
      </c>
      <c r="G442" s="69"/>
      <c r="H442" s="76"/>
      <c r="I442" s="3"/>
      <c r="N442" s="3"/>
      <c r="O442" s="3"/>
      <c r="P442" s="3"/>
      <c r="Q442" s="3"/>
      <c r="R442" s="3"/>
    </row>
    <row r="443" spans="1:18" s="49" customFormat="1" x14ac:dyDescent="0.7">
      <c r="A443" s="79"/>
      <c r="B443" s="59"/>
      <c r="C443" s="1689" t="s">
        <v>978</v>
      </c>
      <c r="D443" s="1690"/>
      <c r="E443" s="80" t="s">
        <v>987</v>
      </c>
      <c r="F443" s="71">
        <v>400</v>
      </c>
      <c r="G443" s="37"/>
      <c r="H443" s="40"/>
      <c r="I443" s="3"/>
      <c r="N443" s="3"/>
      <c r="O443" s="3"/>
      <c r="P443" s="3"/>
      <c r="Q443" s="3"/>
      <c r="R443" s="3"/>
    </row>
    <row r="444" spans="1:18" s="49" customFormat="1" x14ac:dyDescent="0.7">
      <c r="A444" s="82" t="s">
        <v>975</v>
      </c>
      <c r="B444" s="60"/>
      <c r="C444" s="84" t="s">
        <v>983</v>
      </c>
      <c r="D444" s="85"/>
      <c r="E444" s="10"/>
      <c r="F444" s="10"/>
      <c r="G444" s="76"/>
      <c r="H444" s="76"/>
      <c r="I444" s="3"/>
      <c r="N444" s="3"/>
      <c r="O444" s="3"/>
      <c r="P444" s="3"/>
      <c r="Q444" s="3"/>
      <c r="R444" s="3"/>
    </row>
    <row r="445" spans="1:18" s="49" customFormat="1" x14ac:dyDescent="0.7">
      <c r="A445" s="82" t="s">
        <v>976</v>
      </c>
      <c r="B445" s="60"/>
      <c r="C445" s="84" t="s">
        <v>979</v>
      </c>
      <c r="D445" s="85"/>
      <c r="E445" s="10" t="s">
        <v>989</v>
      </c>
      <c r="F445" s="10">
        <v>10000</v>
      </c>
      <c r="G445" s="76">
        <v>6000</v>
      </c>
      <c r="H445" s="76">
        <v>9000</v>
      </c>
      <c r="I445" s="3"/>
      <c r="N445" s="3"/>
      <c r="O445" s="3"/>
      <c r="P445" s="3"/>
      <c r="Q445" s="3"/>
      <c r="R445" s="3"/>
    </row>
    <row r="446" spans="1:18" s="49" customFormat="1" x14ac:dyDescent="0.7">
      <c r="A446" s="83"/>
      <c r="B446" s="33"/>
      <c r="C446" s="84" t="s">
        <v>980</v>
      </c>
      <c r="D446" s="85"/>
      <c r="E446" s="10" t="s">
        <v>985</v>
      </c>
      <c r="F446" s="10">
        <v>10000</v>
      </c>
      <c r="G446" s="76">
        <v>3000</v>
      </c>
      <c r="H446" s="76">
        <v>2000</v>
      </c>
      <c r="I446" s="3"/>
      <c r="N446" s="3"/>
      <c r="O446" s="3"/>
      <c r="P446" s="3"/>
      <c r="Q446" s="3"/>
      <c r="R446" s="3"/>
    </row>
    <row r="447" spans="1:18" s="49" customFormat="1" x14ac:dyDescent="0.7">
      <c r="A447" s="83"/>
      <c r="B447" s="33"/>
      <c r="C447" s="84" t="s">
        <v>981</v>
      </c>
      <c r="D447" s="85"/>
      <c r="E447" s="10"/>
      <c r="F447" s="10"/>
      <c r="G447" s="76"/>
      <c r="H447" s="76"/>
      <c r="I447" s="3"/>
      <c r="N447" s="3"/>
      <c r="O447" s="3"/>
      <c r="P447" s="3"/>
      <c r="Q447" s="3"/>
      <c r="R447" s="3"/>
    </row>
    <row r="448" spans="1:18" s="49" customFormat="1" x14ac:dyDescent="0.7">
      <c r="A448" s="86" t="s">
        <v>977</v>
      </c>
      <c r="B448" s="87"/>
      <c r="C448" s="84" t="s">
        <v>982</v>
      </c>
      <c r="D448" s="85"/>
      <c r="E448" s="10"/>
      <c r="F448" s="10"/>
      <c r="G448" s="76"/>
      <c r="H448" s="76"/>
      <c r="I448" s="3"/>
      <c r="J448" s="1694" t="s">
        <v>1002</v>
      </c>
      <c r="K448" s="1694"/>
      <c r="L448" s="1702" t="s">
        <v>1005</v>
      </c>
      <c r="M448" s="1702"/>
      <c r="N448" s="3"/>
      <c r="O448" s="3"/>
      <c r="P448" s="3"/>
      <c r="Q448" s="3"/>
      <c r="R448" s="3"/>
    </row>
    <row r="449" spans="1:18" s="49" customFormat="1" x14ac:dyDescent="0.7">
      <c r="A449" s="13"/>
      <c r="B449" s="63"/>
      <c r="C449" s="91"/>
      <c r="D449" s="92"/>
      <c r="E449" s="93"/>
      <c r="F449" s="93"/>
      <c r="G449" s="68"/>
      <c r="H449" s="68"/>
      <c r="I449" s="3"/>
      <c r="J449" s="65" t="s">
        <v>1003</v>
      </c>
      <c r="K449" s="65" t="s">
        <v>1004</v>
      </c>
      <c r="L449" s="70" t="s">
        <v>544</v>
      </c>
      <c r="M449" s="70" t="s">
        <v>1006</v>
      </c>
      <c r="N449" s="3"/>
      <c r="O449" s="3"/>
      <c r="P449" s="3"/>
      <c r="Q449" s="3"/>
      <c r="R449" s="3"/>
    </row>
    <row r="450" spans="1:18" s="49" customFormat="1" x14ac:dyDescent="0.7">
      <c r="A450" s="1698" t="s">
        <v>995</v>
      </c>
      <c r="B450" s="1699"/>
      <c r="C450" s="1699"/>
      <c r="D450" s="1703"/>
      <c r="E450" s="1694" t="s">
        <v>1002</v>
      </c>
      <c r="F450" s="1694"/>
      <c r="G450" s="1702" t="s">
        <v>1005</v>
      </c>
      <c r="H450" s="1702"/>
      <c r="I450" s="3"/>
      <c r="N450" s="3"/>
      <c r="O450" s="3"/>
      <c r="P450" s="3"/>
      <c r="Q450" s="3"/>
      <c r="R450" s="3"/>
    </row>
    <row r="451" spans="1:18" s="49" customFormat="1" x14ac:dyDescent="0.7">
      <c r="A451" s="1704"/>
      <c r="B451" s="1705"/>
      <c r="C451" s="1705"/>
      <c r="D451" s="1706"/>
      <c r="E451" s="65" t="s">
        <v>1003</v>
      </c>
      <c r="F451" s="65" t="s">
        <v>1004</v>
      </c>
      <c r="G451" s="70" t="s">
        <v>544</v>
      </c>
      <c r="H451" s="70" t="s">
        <v>1006</v>
      </c>
      <c r="I451" s="3"/>
      <c r="N451" s="3"/>
      <c r="O451" s="3"/>
      <c r="P451" s="3"/>
      <c r="Q451" s="3"/>
      <c r="R451" s="3"/>
    </row>
    <row r="452" spans="1:18" s="49" customFormat="1" x14ac:dyDescent="0.7">
      <c r="A452" s="86" t="s">
        <v>996</v>
      </c>
      <c r="B452" s="96"/>
      <c r="C452" s="97"/>
      <c r="D452" s="85"/>
      <c r="E452" s="81"/>
      <c r="F452" s="10" t="s">
        <v>1022</v>
      </c>
      <c r="G452" s="69"/>
      <c r="H452" s="76"/>
      <c r="I452" s="3"/>
      <c r="N452" s="3"/>
      <c r="O452" s="3"/>
      <c r="P452" s="3"/>
      <c r="Q452" s="3"/>
      <c r="R452" s="3"/>
    </row>
    <row r="453" spans="1:18" s="49" customFormat="1" x14ac:dyDescent="0.7">
      <c r="A453" s="86" t="s">
        <v>997</v>
      </c>
      <c r="B453" s="96"/>
      <c r="C453" s="97"/>
      <c r="D453" s="85"/>
      <c r="E453" s="81"/>
      <c r="F453" s="10" t="s">
        <v>1022</v>
      </c>
      <c r="G453" s="69"/>
      <c r="H453" s="76" t="s">
        <v>1023</v>
      </c>
      <c r="I453" s="3"/>
      <c r="N453" s="3"/>
      <c r="O453" s="3"/>
      <c r="P453" s="3"/>
      <c r="Q453" s="3"/>
      <c r="R453" s="3"/>
    </row>
    <row r="454" spans="1:18" s="49" customFormat="1" x14ac:dyDescent="0.7">
      <c r="A454" s="86" t="s">
        <v>998</v>
      </c>
      <c r="B454" s="96"/>
      <c r="C454" s="97"/>
      <c r="D454" s="85"/>
      <c r="E454" s="81"/>
      <c r="F454" s="10"/>
      <c r="G454" s="69"/>
      <c r="H454" s="76"/>
      <c r="I454" s="3"/>
      <c r="N454" s="3"/>
      <c r="O454" s="3"/>
      <c r="P454" s="3"/>
      <c r="Q454" s="3"/>
      <c r="R454" s="3"/>
    </row>
    <row r="455" spans="1:18" s="49" customFormat="1" x14ac:dyDescent="0.7">
      <c r="A455" s="86" t="s">
        <v>999</v>
      </c>
      <c r="B455" s="96"/>
      <c r="C455" s="97"/>
      <c r="D455" s="85"/>
      <c r="E455" s="81"/>
      <c r="F455" s="10" t="s">
        <v>1022</v>
      </c>
      <c r="G455" s="69"/>
      <c r="H455" s="76">
        <v>20</v>
      </c>
      <c r="I455" s="3"/>
      <c r="N455" s="3"/>
      <c r="O455" s="3"/>
      <c r="P455" s="3"/>
      <c r="Q455" s="3"/>
      <c r="R455" s="3"/>
    </row>
    <row r="456" spans="1:18" s="49" customFormat="1" x14ac:dyDescent="0.7">
      <c r="A456" s="86" t="s">
        <v>1000</v>
      </c>
      <c r="B456" s="96"/>
      <c r="C456" s="97"/>
      <c r="D456" s="85"/>
      <c r="E456" s="81"/>
      <c r="F456" s="10" t="s">
        <v>1022</v>
      </c>
      <c r="G456" s="69"/>
      <c r="H456" s="76">
        <v>30</v>
      </c>
    </row>
    <row r="457" spans="1:18" x14ac:dyDescent="0.7">
      <c r="A457" s="86" t="s">
        <v>1001</v>
      </c>
      <c r="B457" s="96"/>
      <c r="C457" s="97"/>
      <c r="D457" s="85"/>
      <c r="E457" s="81"/>
      <c r="F457" s="10" t="s">
        <v>1022</v>
      </c>
      <c r="G457" s="69"/>
      <c r="H457" s="76">
        <v>60</v>
      </c>
    </row>
    <row r="458" spans="1:18" s="49" customFormat="1" x14ac:dyDescent="0.7">
      <c r="A458" s="86" t="s">
        <v>1024</v>
      </c>
      <c r="B458" s="96"/>
      <c r="C458" s="97"/>
      <c r="D458" s="85"/>
      <c r="E458" s="81"/>
      <c r="F458" s="10"/>
      <c r="G458" s="69"/>
      <c r="H458" s="76"/>
    </row>
    <row r="459" spans="1:18" s="49" customFormat="1" x14ac:dyDescent="0.7">
      <c r="A459" s="86" t="s">
        <v>1025</v>
      </c>
      <c r="B459" s="96"/>
      <c r="C459" s="97"/>
      <c r="D459" s="85"/>
      <c r="E459" s="81"/>
      <c r="F459" s="10"/>
      <c r="G459" s="69"/>
      <c r="H459" s="76"/>
    </row>
    <row r="460" spans="1:18" ht="15" customHeight="1" x14ac:dyDescent="0.7">
      <c r="A460" s="13"/>
      <c r="B460" s="63"/>
      <c r="C460" s="91"/>
      <c r="D460" s="92"/>
      <c r="E460" s="93"/>
      <c r="F460" s="93"/>
      <c r="G460" s="68"/>
      <c r="H460" s="68"/>
    </row>
    <row r="461" spans="1:18" x14ac:dyDescent="0.7">
      <c r="A461" s="48" t="s">
        <v>1019</v>
      </c>
      <c r="B461" s="48"/>
      <c r="C461" s="49"/>
      <c r="D461" s="49"/>
      <c r="E461" s="49"/>
      <c r="F461" s="49"/>
      <c r="G461" s="49"/>
      <c r="H461" s="49"/>
    </row>
    <row r="462" spans="1:18" x14ac:dyDescent="0.7">
      <c r="B462" s="48" t="s">
        <v>1438</v>
      </c>
      <c r="J462" s="41"/>
    </row>
    <row r="463" spans="1:18" x14ac:dyDescent="0.7">
      <c r="A463" s="2"/>
      <c r="C463" s="1" t="s">
        <v>373</v>
      </c>
      <c r="J463"/>
    </row>
    <row r="464" spans="1:18" x14ac:dyDescent="0.7">
      <c r="B464" s="48" t="s">
        <v>1439</v>
      </c>
      <c r="J464" s="41"/>
    </row>
    <row r="465" spans="1:10" s="49" customFormat="1" x14ac:dyDescent="0.7">
      <c r="A465" s="1"/>
      <c r="B465" s="3"/>
      <c r="C465" s="3" t="s">
        <v>377</v>
      </c>
      <c r="D465" s="3"/>
      <c r="E465" s="3"/>
      <c r="F465" s="3"/>
      <c r="G465" s="3"/>
      <c r="H465" s="3"/>
      <c r="J465" s="41"/>
    </row>
    <row r="466" spans="1:10" x14ac:dyDescent="0.7">
      <c r="A466" s="3" t="s">
        <v>374</v>
      </c>
      <c r="B466" s="3"/>
      <c r="C466" s="3"/>
      <c r="D466" s="3"/>
      <c r="E466" s="3"/>
      <c r="F466" s="3"/>
      <c r="G466" s="3"/>
      <c r="H466" s="3"/>
      <c r="J466"/>
    </row>
    <row r="467" spans="1:10" x14ac:dyDescent="0.7">
      <c r="A467" s="3" t="s">
        <v>375</v>
      </c>
      <c r="B467" s="3"/>
      <c r="C467" s="3"/>
      <c r="D467" s="3"/>
      <c r="E467" s="3"/>
      <c r="F467" s="3"/>
      <c r="G467" s="3"/>
      <c r="H467" s="3"/>
      <c r="J467"/>
    </row>
    <row r="468" spans="1:10" x14ac:dyDescent="0.7">
      <c r="A468" s="3" t="s">
        <v>376</v>
      </c>
      <c r="B468" s="3"/>
      <c r="C468" s="3"/>
      <c r="D468" s="3"/>
      <c r="E468" s="3"/>
      <c r="F468" s="3"/>
      <c r="G468" s="3"/>
      <c r="H468" s="3"/>
      <c r="J468" s="41"/>
    </row>
    <row r="469" spans="1:10" s="49" customFormat="1" x14ac:dyDescent="0.7">
      <c r="A469" s="3"/>
      <c r="B469" s="3"/>
      <c r="C469" s="3"/>
      <c r="D469" s="3"/>
      <c r="E469" s="3"/>
      <c r="F469" s="3"/>
      <c r="G469" s="3"/>
      <c r="H469" s="3"/>
      <c r="J469" s="41"/>
    </row>
    <row r="470" spans="1:10" s="49" customFormat="1" ht="15" customHeight="1" x14ac:dyDescent="0.7">
      <c r="A470" s="3"/>
      <c r="B470" s="3"/>
      <c r="C470" s="3"/>
      <c r="D470" s="3"/>
      <c r="E470" s="3"/>
      <c r="F470" s="3"/>
      <c r="G470" s="3"/>
      <c r="H470" s="3"/>
      <c r="J470" s="41"/>
    </row>
    <row r="471" spans="1:10" s="49" customFormat="1" x14ac:dyDescent="0.7">
      <c r="A471" s="1"/>
      <c r="B471" s="48" t="s">
        <v>1440</v>
      </c>
      <c r="C471" s="1"/>
      <c r="D471" s="1"/>
      <c r="E471" s="1"/>
      <c r="F471" s="1"/>
      <c r="G471" s="1"/>
      <c r="H471" s="1"/>
      <c r="J471" s="41"/>
    </row>
    <row r="472" spans="1:10" x14ac:dyDescent="0.7">
      <c r="B472" s="2"/>
      <c r="C472" s="49" t="s">
        <v>1430</v>
      </c>
      <c r="J472" s="41"/>
    </row>
    <row r="473" spans="1:10" s="49" customFormat="1" x14ac:dyDescent="0.7">
      <c r="A473" s="49" t="s">
        <v>1431</v>
      </c>
      <c r="B473" s="2"/>
      <c r="C473" s="1"/>
      <c r="D473" s="1"/>
      <c r="E473" s="1"/>
      <c r="F473" s="1"/>
      <c r="G473" s="1"/>
      <c r="H473" s="1"/>
      <c r="J473" s="41"/>
    </row>
    <row r="474" spans="1:10" x14ac:dyDescent="0.7">
      <c r="A474" s="49"/>
      <c r="B474" s="48"/>
      <c r="C474" s="49" t="s">
        <v>1433</v>
      </c>
      <c r="D474" s="49"/>
      <c r="E474" s="49"/>
      <c r="F474" s="49"/>
      <c r="G474" s="49"/>
      <c r="H474" s="49"/>
      <c r="J474" s="41"/>
    </row>
    <row r="475" spans="1:10" s="49" customFormat="1" x14ac:dyDescent="0.7">
      <c r="A475" s="49" t="s">
        <v>1432</v>
      </c>
      <c r="B475" s="1"/>
      <c r="C475" s="1"/>
      <c r="D475" s="41"/>
      <c r="E475" s="1"/>
      <c r="F475" s="1"/>
      <c r="G475" s="1"/>
      <c r="H475" s="1"/>
      <c r="J475" s="41"/>
    </row>
    <row r="476" spans="1:10" x14ac:dyDescent="0.7">
      <c r="A476" s="49"/>
      <c r="B476" s="49"/>
      <c r="C476" s="49" t="s">
        <v>1435</v>
      </c>
      <c r="D476" s="41"/>
      <c r="E476" s="49"/>
      <c r="F476" s="49"/>
      <c r="G476" s="49"/>
      <c r="H476" s="49"/>
    </row>
    <row r="477" spans="1:10" x14ac:dyDescent="0.7">
      <c r="A477" s="1" t="s">
        <v>663</v>
      </c>
      <c r="D477"/>
    </row>
    <row r="478" spans="1:10" s="49" customFormat="1" x14ac:dyDescent="0.7">
      <c r="C478" s="49" t="s">
        <v>1436</v>
      </c>
      <c r="D478" s="47"/>
    </row>
    <row r="479" spans="1:10" s="49" customFormat="1" x14ac:dyDescent="0.7">
      <c r="A479" s="49" t="s">
        <v>1437</v>
      </c>
      <c r="B479" s="1"/>
      <c r="C479" s="1"/>
      <c r="D479" s="41"/>
      <c r="E479" s="1"/>
      <c r="F479" s="1"/>
      <c r="G479" s="1"/>
      <c r="H479" s="1"/>
    </row>
    <row r="480" spans="1:10" s="49" customFormat="1" x14ac:dyDescent="0.7">
      <c r="A480" s="49" t="s">
        <v>1434</v>
      </c>
      <c r="B480" s="1"/>
      <c r="C480" s="1"/>
      <c r="D480" s="41"/>
      <c r="E480" s="1"/>
      <c r="F480" s="1"/>
      <c r="G480" s="1"/>
      <c r="H480" s="1"/>
    </row>
    <row r="481" spans="1:8" s="49" customFormat="1" x14ac:dyDescent="0.7">
      <c r="C481" s="1" t="s">
        <v>662</v>
      </c>
      <c r="D481" s="41"/>
    </row>
    <row r="482" spans="1:8" x14ac:dyDescent="0.7">
      <c r="B482" s="48" t="s">
        <v>1441</v>
      </c>
      <c r="D482"/>
    </row>
    <row r="483" spans="1:8" x14ac:dyDescent="0.7">
      <c r="C483" s="1" t="s">
        <v>378</v>
      </c>
      <c r="D483" s="41"/>
    </row>
    <row r="484" spans="1:8" x14ac:dyDescent="0.7">
      <c r="C484" s="1" t="s">
        <v>379</v>
      </c>
      <c r="D484" s="41"/>
    </row>
    <row r="485" spans="1:8" x14ac:dyDescent="0.7">
      <c r="C485" s="1" t="s">
        <v>380</v>
      </c>
      <c r="D485" s="41"/>
    </row>
    <row r="486" spans="1:8" x14ac:dyDescent="0.7">
      <c r="C486" s="1" t="s">
        <v>381</v>
      </c>
    </row>
    <row r="487" spans="1:8" x14ac:dyDescent="0.7">
      <c r="A487" s="2" t="s">
        <v>702</v>
      </c>
    </row>
    <row r="488" spans="1:8" x14ac:dyDescent="0.7">
      <c r="B488" s="48" t="s">
        <v>962</v>
      </c>
    </row>
    <row r="489" spans="1:8" s="49" customFormat="1" x14ac:dyDescent="0.7">
      <c r="A489" s="1"/>
      <c r="B489" s="2"/>
      <c r="C489" s="17" t="s">
        <v>382</v>
      </c>
      <c r="D489" s="27" t="s">
        <v>88</v>
      </c>
      <c r="E489" s="25">
        <v>4</v>
      </c>
      <c r="F489" s="1" t="s">
        <v>384</v>
      </c>
      <c r="G489" s="1"/>
      <c r="H489" s="1"/>
    </row>
    <row r="490" spans="1:8" x14ac:dyDescent="0.7">
      <c r="B490" s="2"/>
      <c r="C490" s="17" t="s">
        <v>383</v>
      </c>
      <c r="D490" s="27" t="s">
        <v>88</v>
      </c>
      <c r="E490" s="25">
        <v>15</v>
      </c>
      <c r="F490" s="1" t="s">
        <v>384</v>
      </c>
    </row>
    <row r="491" spans="1:8" x14ac:dyDescent="0.7">
      <c r="C491" s="17" t="s">
        <v>1442</v>
      </c>
      <c r="D491" s="98"/>
      <c r="E491" s="25">
        <v>10</v>
      </c>
      <c r="F491" s="1" t="s">
        <v>384</v>
      </c>
    </row>
    <row r="492" spans="1:8" x14ac:dyDescent="0.7">
      <c r="A492" s="49"/>
      <c r="B492" s="49"/>
      <c r="C492" s="17" t="s">
        <v>385</v>
      </c>
      <c r="D492" s="27" t="s">
        <v>88</v>
      </c>
      <c r="E492" s="26" t="s">
        <v>386</v>
      </c>
      <c r="F492" s="17" t="s">
        <v>384</v>
      </c>
      <c r="G492" s="49"/>
      <c r="H492" s="49"/>
    </row>
    <row r="493" spans="1:8" x14ac:dyDescent="0.7">
      <c r="A493" s="17"/>
      <c r="B493" s="75" t="s">
        <v>1020</v>
      </c>
    </row>
    <row r="494" spans="1:8" x14ac:dyDescent="0.7">
      <c r="B494" s="75" t="s">
        <v>1021</v>
      </c>
      <c r="C494" s="24"/>
    </row>
    <row r="495" spans="1:8" x14ac:dyDescent="0.7">
      <c r="B495" s="75" t="s">
        <v>963</v>
      </c>
    </row>
    <row r="496" spans="1:8" x14ac:dyDescent="0.7">
      <c r="C496" s="49" t="s">
        <v>1443</v>
      </c>
    </row>
    <row r="497" spans="1:1" x14ac:dyDescent="0.7">
      <c r="A497" s="49" t="s">
        <v>1444</v>
      </c>
    </row>
    <row r="498" spans="1:1" x14ac:dyDescent="0.7">
      <c r="A498" s="49" t="s">
        <v>1446</v>
      </c>
    </row>
    <row r="499" spans="1:1" x14ac:dyDescent="0.7">
      <c r="A499" s="49" t="s">
        <v>1445</v>
      </c>
    </row>
  </sheetData>
  <mergeCells count="101">
    <mergeCell ref="J448:K448"/>
    <mergeCell ref="L448:M448"/>
    <mergeCell ref="G428:H428"/>
    <mergeCell ref="A440:D441"/>
    <mergeCell ref="C442:D442"/>
    <mergeCell ref="C443:D443"/>
    <mergeCell ref="A450:D451"/>
    <mergeCell ref="E450:F450"/>
    <mergeCell ref="G450:H450"/>
    <mergeCell ref="A419:D420"/>
    <mergeCell ref="C421:D421"/>
    <mergeCell ref="C422:D422"/>
    <mergeCell ref="A428:D429"/>
    <mergeCell ref="E428:F428"/>
    <mergeCell ref="G386:H386"/>
    <mergeCell ref="A397:D398"/>
    <mergeCell ref="C399:D399"/>
    <mergeCell ref="C400:D400"/>
    <mergeCell ref="A407:D408"/>
    <mergeCell ref="E407:F407"/>
    <mergeCell ref="G407:H407"/>
    <mergeCell ref="A376:D377"/>
    <mergeCell ref="C378:D378"/>
    <mergeCell ref="C379:D379"/>
    <mergeCell ref="A386:D387"/>
    <mergeCell ref="E386:F386"/>
    <mergeCell ref="G344:H344"/>
    <mergeCell ref="A356:D357"/>
    <mergeCell ref="C358:D358"/>
    <mergeCell ref="C359:D359"/>
    <mergeCell ref="A365:D366"/>
    <mergeCell ref="E365:F365"/>
    <mergeCell ref="G365:H365"/>
    <mergeCell ref="A334:D335"/>
    <mergeCell ref="C336:D336"/>
    <mergeCell ref="C337:D337"/>
    <mergeCell ref="A344:D345"/>
    <mergeCell ref="E344:F344"/>
    <mergeCell ref="G302:H302"/>
    <mergeCell ref="A314:D315"/>
    <mergeCell ref="C316:D316"/>
    <mergeCell ref="C317:D317"/>
    <mergeCell ref="A323:D324"/>
    <mergeCell ref="E323:F323"/>
    <mergeCell ref="G323:H323"/>
    <mergeCell ref="A293:D294"/>
    <mergeCell ref="C295:D295"/>
    <mergeCell ref="C296:D296"/>
    <mergeCell ref="A302:D303"/>
    <mergeCell ref="E302:F302"/>
    <mergeCell ref="G260:H260"/>
    <mergeCell ref="A272:D273"/>
    <mergeCell ref="C274:D274"/>
    <mergeCell ref="C275:D275"/>
    <mergeCell ref="A281:D282"/>
    <mergeCell ref="E281:F281"/>
    <mergeCell ref="G281:H281"/>
    <mergeCell ref="A251:D252"/>
    <mergeCell ref="C253:D253"/>
    <mergeCell ref="C254:D254"/>
    <mergeCell ref="A260:D261"/>
    <mergeCell ref="E260:F260"/>
    <mergeCell ref="G239:H239"/>
    <mergeCell ref="A230:D231"/>
    <mergeCell ref="C232:D232"/>
    <mergeCell ref="C233:D233"/>
    <mergeCell ref="A239:D240"/>
    <mergeCell ref="E239:F239"/>
    <mergeCell ref="C213:D213"/>
    <mergeCell ref="A219:D220"/>
    <mergeCell ref="E219:F219"/>
    <mergeCell ref="G219:H219"/>
    <mergeCell ref="A210:D211"/>
    <mergeCell ref="C212:D212"/>
    <mergeCell ref="A198:D199"/>
    <mergeCell ref="E198:F198"/>
    <mergeCell ref="G198:H198"/>
    <mergeCell ref="A189:D190"/>
    <mergeCell ref="C191:D191"/>
    <mergeCell ref="C192:D192"/>
    <mergeCell ref="E157:F157"/>
    <mergeCell ref="G157:H157"/>
    <mergeCell ref="A157:D158"/>
    <mergeCell ref="A177:D178"/>
    <mergeCell ref="E177:F177"/>
    <mergeCell ref="G177:H177"/>
    <mergeCell ref="C147:D147"/>
    <mergeCell ref="A168:D169"/>
    <mergeCell ref="C170:D170"/>
    <mergeCell ref="C171:D171"/>
    <mergeCell ref="A1:H1"/>
    <mergeCell ref="A2:H2"/>
    <mergeCell ref="A144:D145"/>
    <mergeCell ref="C146:D146"/>
    <mergeCell ref="C74:D74"/>
    <mergeCell ref="F55:H55"/>
    <mergeCell ref="C55:D56"/>
    <mergeCell ref="E55:E56"/>
    <mergeCell ref="C63:D64"/>
    <mergeCell ref="E63:E64"/>
    <mergeCell ref="F63:H63"/>
  </mergeCells>
  <pageMargins left="0.70866141732283472" right="0.27559055118110237" top="0.86614173228346458" bottom="0.27559055118110237" header="0.31496062992125984" footer="0.31496062992125984"/>
  <pageSetup paperSize="9" orientation="portrait" horizont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topLeftCell="A13" workbookViewId="0">
      <selection activeCell="P18" sqref="P18"/>
    </sheetView>
  </sheetViews>
  <sheetFormatPr defaultRowHeight="21" x14ac:dyDescent="0.6"/>
  <cols>
    <col min="1" max="14" width="9" style="117"/>
  </cols>
  <sheetData>
    <row r="2" spans="1:11" ht="42" x14ac:dyDescent="1.1499999999999999">
      <c r="E2" s="120" t="s">
        <v>1352</v>
      </c>
      <c r="F2" s="119"/>
      <c r="G2" s="119"/>
    </row>
    <row r="3" spans="1:11" ht="38.4" x14ac:dyDescent="1.0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ht="38.4" x14ac:dyDescent="1.0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38.4" x14ac:dyDescent="1.0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ht="38.4" x14ac:dyDescent="1.0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9" spans="1:11" ht="38.4" x14ac:dyDescent="1.05">
      <c r="E9" s="1918"/>
      <c r="F9" s="1919"/>
      <c r="G9" s="1919"/>
    </row>
    <row r="10" spans="1:11" ht="53.4" x14ac:dyDescent="1.45">
      <c r="A10" s="121" t="s">
        <v>1353</v>
      </c>
    </row>
    <row r="12" spans="1:11" ht="53.4" x14ac:dyDescent="1.45">
      <c r="C12" s="121"/>
      <c r="D12" s="121"/>
      <c r="E12" s="121"/>
      <c r="F12" s="121"/>
      <c r="G12" s="121"/>
      <c r="H12" s="121"/>
      <c r="I12" s="121"/>
      <c r="J12" s="121"/>
    </row>
    <row r="18" spans="1:12" ht="44.4" x14ac:dyDescent="1.2">
      <c r="C18" s="122" t="s">
        <v>392</v>
      </c>
    </row>
    <row r="20" spans="1:12" ht="44.4" x14ac:dyDescent="1.2">
      <c r="A20" s="122" t="s">
        <v>1354</v>
      </c>
      <c r="D20" s="122"/>
      <c r="E20" s="122"/>
      <c r="F20" s="122"/>
      <c r="G20" s="122"/>
      <c r="H20" s="122"/>
      <c r="I20" s="122"/>
      <c r="J20" s="122"/>
      <c r="K20" s="122"/>
      <c r="L20" s="122"/>
    </row>
    <row r="23" spans="1:12" ht="44.4" x14ac:dyDescent="1.2"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</sheetData>
  <mergeCells count="1">
    <mergeCell ref="E9:G9"/>
  </mergeCells>
  <pageMargins left="0.7" right="0.7" top="0.75" bottom="0.75" header="0.3" footer="0.3"/>
  <pageSetup paperSize="9" orientation="portrait" horizontalDpi="4294967293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4"/>
  <sheetViews>
    <sheetView view="pageLayout" topLeftCell="A908" zoomScale="120" zoomScaleNormal="75" zoomScalePageLayoutView="120" workbookViewId="0">
      <selection activeCell="O899" sqref="O899"/>
    </sheetView>
  </sheetViews>
  <sheetFormatPr defaultColWidth="9" defaultRowHeight="21" x14ac:dyDescent="0.4"/>
  <cols>
    <col min="1" max="1" width="3" style="606" customWidth="1"/>
    <col min="2" max="2" width="7.8984375" style="606" customWidth="1"/>
    <col min="3" max="3" width="9" style="606"/>
    <col min="4" max="4" width="8.19921875" style="606" customWidth="1"/>
    <col min="5" max="5" width="8.8984375" style="606" customWidth="1"/>
    <col min="6" max="6" width="13.59765625" style="606" customWidth="1"/>
    <col min="7" max="7" width="11.09765625" style="606" customWidth="1"/>
    <col min="8" max="8" width="10.5" style="606" customWidth="1"/>
    <col min="9" max="9" width="8" style="606" customWidth="1"/>
    <col min="10" max="10" width="8.3984375" style="606" customWidth="1"/>
    <col min="11" max="11" width="7.8984375" style="606" customWidth="1"/>
    <col min="12" max="12" width="6.8984375" style="606" customWidth="1"/>
    <col min="13" max="13" width="7.09765625" style="606" customWidth="1"/>
    <col min="14" max="14" width="9" style="606" customWidth="1"/>
    <col min="15" max="15" width="8.3984375" style="606" customWidth="1"/>
    <col min="16" max="16" width="6.59765625" style="606" customWidth="1"/>
    <col min="17" max="16384" width="9" style="606"/>
  </cols>
  <sheetData>
    <row r="1" spans="1:16" x14ac:dyDescent="0.4">
      <c r="A1" s="607"/>
      <c r="J1" s="1920"/>
      <c r="K1" s="1920"/>
      <c r="L1" s="1345"/>
      <c r="O1" s="1920" t="s">
        <v>3918</v>
      </c>
      <c r="P1" s="1920"/>
    </row>
    <row r="2" spans="1:16" x14ac:dyDescent="0.4">
      <c r="A2" s="1848" t="s">
        <v>1953</v>
      </c>
      <c r="B2" s="1848"/>
      <c r="C2" s="1848"/>
      <c r="D2" s="1848"/>
      <c r="E2" s="1848"/>
      <c r="F2" s="1848"/>
      <c r="G2" s="1848"/>
      <c r="H2" s="1848"/>
      <c r="I2" s="1848"/>
      <c r="J2" s="1848"/>
      <c r="K2" s="1848"/>
      <c r="L2" s="1344"/>
    </row>
    <row r="3" spans="1:16" x14ac:dyDescent="0.4">
      <c r="A3" s="1848" t="s">
        <v>3917</v>
      </c>
      <c r="B3" s="1848"/>
      <c r="C3" s="1848"/>
      <c r="D3" s="1848"/>
      <c r="E3" s="1848"/>
      <c r="F3" s="1848"/>
      <c r="G3" s="1848"/>
      <c r="H3" s="1848"/>
      <c r="I3" s="1848"/>
      <c r="J3" s="1848"/>
      <c r="K3" s="1848"/>
      <c r="L3" s="1344"/>
    </row>
    <row r="4" spans="1:16" x14ac:dyDescent="0.4">
      <c r="A4" s="1848" t="s">
        <v>3919</v>
      </c>
      <c r="B4" s="1848"/>
      <c r="C4" s="1848"/>
      <c r="D4" s="1848"/>
      <c r="E4" s="1848"/>
      <c r="F4" s="1848"/>
      <c r="G4" s="1848"/>
      <c r="H4" s="1848"/>
      <c r="I4" s="1848"/>
      <c r="J4" s="1848"/>
      <c r="K4" s="1848"/>
      <c r="L4" s="1344"/>
    </row>
    <row r="5" spans="1:16" x14ac:dyDescent="0.4">
      <c r="A5" s="1848" t="s">
        <v>3920</v>
      </c>
      <c r="B5" s="1848"/>
      <c r="C5" s="1848"/>
      <c r="D5" s="1848"/>
      <c r="E5" s="1848"/>
      <c r="F5" s="1848"/>
      <c r="G5" s="1848"/>
      <c r="H5" s="1848"/>
      <c r="I5" s="1848"/>
      <c r="J5" s="1848"/>
      <c r="K5" s="1848"/>
      <c r="L5" s="1344"/>
    </row>
    <row r="6" spans="1:16" s="609" customFormat="1" x14ac:dyDescent="0.4">
      <c r="A6" s="609" t="s">
        <v>3921</v>
      </c>
      <c r="G6" s="1195"/>
    </row>
    <row r="7" spans="1:16" s="612" customFormat="1" ht="18" x14ac:dyDescent="0.35">
      <c r="A7" s="1318" t="s">
        <v>394</v>
      </c>
      <c r="B7" s="1318" t="s">
        <v>1931</v>
      </c>
      <c r="C7" s="1318" t="s">
        <v>127</v>
      </c>
      <c r="D7" s="1318" t="s">
        <v>127</v>
      </c>
      <c r="E7" s="1318" t="s">
        <v>90</v>
      </c>
      <c r="F7" s="1318" t="s">
        <v>129</v>
      </c>
      <c r="G7" s="1318" t="s">
        <v>395</v>
      </c>
      <c r="H7" s="1318" t="s">
        <v>396</v>
      </c>
      <c r="I7" s="1594" t="s">
        <v>1938</v>
      </c>
      <c r="J7" s="1595"/>
      <c r="K7" s="1595"/>
      <c r="L7" s="1595"/>
      <c r="M7" s="1596"/>
      <c r="N7" s="1318" t="s">
        <v>399</v>
      </c>
      <c r="O7" s="1436" t="s">
        <v>3922</v>
      </c>
      <c r="P7" s="1622" t="s">
        <v>403</v>
      </c>
    </row>
    <row r="8" spans="1:16" s="612" customFormat="1" ht="18" x14ac:dyDescent="0.35">
      <c r="A8" s="1320"/>
      <c r="B8" s="1320" t="s">
        <v>566</v>
      </c>
      <c r="C8" s="1320" t="s">
        <v>1932</v>
      </c>
      <c r="D8" s="1320" t="s">
        <v>1934</v>
      </c>
      <c r="E8" s="1320"/>
      <c r="F8" s="1320"/>
      <c r="G8" s="1320"/>
      <c r="H8" s="1320" t="s">
        <v>1935</v>
      </c>
      <c r="I8" s="1318">
        <v>2561</v>
      </c>
      <c r="J8" s="1318">
        <v>2562</v>
      </c>
      <c r="K8" s="1318">
        <v>2563</v>
      </c>
      <c r="L8" s="1318">
        <v>2564</v>
      </c>
      <c r="M8" s="1318">
        <v>2565</v>
      </c>
      <c r="N8" s="1320" t="s">
        <v>400</v>
      </c>
      <c r="O8" s="1457" t="s">
        <v>3923</v>
      </c>
      <c r="P8" s="1623" t="s">
        <v>3935</v>
      </c>
    </row>
    <row r="9" spans="1:16" s="612" customFormat="1" ht="18" x14ac:dyDescent="0.35">
      <c r="A9" s="1320"/>
      <c r="B9" s="1320"/>
      <c r="C9" s="1320" t="s">
        <v>1933</v>
      </c>
      <c r="D9" s="1320"/>
      <c r="E9" s="1320"/>
      <c r="F9" s="1320"/>
      <c r="G9" s="1320"/>
      <c r="H9" s="1320" t="s">
        <v>1936</v>
      </c>
      <c r="I9" s="1320"/>
      <c r="J9" s="1320"/>
      <c r="K9" s="1320"/>
      <c r="L9" s="1320"/>
      <c r="M9" s="1320"/>
      <c r="N9" s="1320"/>
      <c r="O9" s="1320" t="s">
        <v>1937</v>
      </c>
      <c r="P9" s="1623" t="s">
        <v>3924</v>
      </c>
    </row>
    <row r="10" spans="1:16" s="612" customFormat="1" ht="18" x14ac:dyDescent="0.35">
      <c r="A10" s="1320"/>
      <c r="B10" s="1320"/>
      <c r="C10" s="1320" t="s">
        <v>1971</v>
      </c>
      <c r="D10" s="1320"/>
      <c r="E10" s="1320"/>
      <c r="F10" s="1320"/>
      <c r="G10" s="1320"/>
      <c r="H10" s="1320"/>
      <c r="I10" s="1320"/>
      <c r="J10" s="1320"/>
      <c r="K10" s="1320"/>
      <c r="L10" s="1320"/>
      <c r="M10" s="1320"/>
      <c r="N10" s="1320"/>
      <c r="O10" s="1320"/>
      <c r="P10" s="1320"/>
    </row>
    <row r="11" spans="1:16" s="614" customFormat="1" ht="17.399999999999999" x14ac:dyDescent="0.35">
      <c r="A11" s="616">
        <v>1</v>
      </c>
      <c r="B11" s="619" t="s">
        <v>1942</v>
      </c>
      <c r="C11" s="619" t="s">
        <v>1948</v>
      </c>
      <c r="D11" s="619" t="s">
        <v>1948</v>
      </c>
      <c r="E11" s="620" t="s">
        <v>2151</v>
      </c>
      <c r="F11" s="619" t="s">
        <v>2025</v>
      </c>
      <c r="G11" s="619" t="s">
        <v>1958</v>
      </c>
      <c r="H11" s="641" t="s">
        <v>1968</v>
      </c>
      <c r="I11" s="626" t="s">
        <v>1139</v>
      </c>
      <c r="J11" s="626">
        <v>3524500</v>
      </c>
      <c r="K11" s="626">
        <v>3524500</v>
      </c>
      <c r="L11" s="626" t="s">
        <v>1139</v>
      </c>
      <c r="M11" s="623" t="s">
        <v>1139</v>
      </c>
      <c r="N11" s="644" t="s">
        <v>1972</v>
      </c>
      <c r="O11" s="1531" t="s">
        <v>1976</v>
      </c>
      <c r="P11" s="623" t="s">
        <v>1984</v>
      </c>
    </row>
    <row r="12" spans="1:16" s="614" customFormat="1" ht="17.399999999999999" x14ac:dyDescent="0.35">
      <c r="A12" s="617"/>
      <c r="B12" s="617" t="s">
        <v>1943</v>
      </c>
      <c r="C12" s="617" t="s">
        <v>1949</v>
      </c>
      <c r="D12" s="617" t="s">
        <v>1949</v>
      </c>
      <c r="E12" s="621" t="s">
        <v>3925</v>
      </c>
      <c r="F12" s="617" t="s">
        <v>2026</v>
      </c>
      <c r="G12" s="617" t="s">
        <v>1959</v>
      </c>
      <c r="H12" s="640" t="s">
        <v>1962</v>
      </c>
      <c r="I12" s="624"/>
      <c r="J12" s="624"/>
      <c r="K12" s="624"/>
      <c r="L12" s="624"/>
      <c r="M12" s="624"/>
      <c r="N12" s="645" t="s">
        <v>1973</v>
      </c>
      <c r="O12" s="1532" t="s">
        <v>1977</v>
      </c>
      <c r="P12" s="624" t="s">
        <v>3929</v>
      </c>
    </row>
    <row r="13" spans="1:16" s="614" customFormat="1" ht="17.399999999999999" x14ac:dyDescent="0.35">
      <c r="A13" s="617"/>
      <c r="B13" s="617" t="s">
        <v>1944</v>
      </c>
      <c r="C13" s="617"/>
      <c r="D13" s="617"/>
      <c r="E13" s="617"/>
      <c r="F13" s="617" t="s">
        <v>3111</v>
      </c>
      <c r="G13" s="617" t="s">
        <v>1960</v>
      </c>
      <c r="H13" s="640" t="s">
        <v>3136</v>
      </c>
      <c r="I13" s="624"/>
      <c r="J13" s="624"/>
      <c r="K13" s="624"/>
      <c r="L13" s="624"/>
      <c r="M13" s="624"/>
      <c r="N13" s="645" t="s">
        <v>1974</v>
      </c>
      <c r="O13" s="1532" t="s">
        <v>1978</v>
      </c>
      <c r="P13" s="628" t="s">
        <v>2535</v>
      </c>
    </row>
    <row r="14" spans="1:16" s="614" customFormat="1" ht="17.399999999999999" x14ac:dyDescent="0.35">
      <c r="A14" s="617"/>
      <c r="B14" s="617" t="s">
        <v>1945</v>
      </c>
      <c r="C14" s="617"/>
      <c r="D14" s="617"/>
      <c r="E14" s="617"/>
      <c r="F14" s="617" t="s">
        <v>2394</v>
      </c>
      <c r="G14" s="617"/>
      <c r="H14" s="640" t="s">
        <v>3135</v>
      </c>
      <c r="I14" s="624"/>
      <c r="J14" s="624"/>
      <c r="K14" s="624"/>
      <c r="L14" s="624"/>
      <c r="M14" s="624"/>
      <c r="N14" s="645" t="s">
        <v>649</v>
      </c>
      <c r="O14" s="1532" t="s">
        <v>3926</v>
      </c>
      <c r="P14" s="628"/>
    </row>
    <row r="15" spans="1:16" s="614" customFormat="1" ht="17.399999999999999" x14ac:dyDescent="0.35">
      <c r="A15" s="617"/>
      <c r="B15" s="617" t="s">
        <v>1946</v>
      </c>
      <c r="C15" s="617"/>
      <c r="D15" s="617"/>
      <c r="E15" s="617"/>
      <c r="F15" s="617" t="s">
        <v>3112</v>
      </c>
      <c r="G15" s="617"/>
      <c r="H15" s="640" t="s">
        <v>1906</v>
      </c>
      <c r="I15" s="624"/>
      <c r="J15" s="624" t="s">
        <v>225</v>
      </c>
      <c r="K15" s="624"/>
      <c r="L15" s="624"/>
      <c r="M15" s="624"/>
      <c r="N15" s="645" t="s">
        <v>1975</v>
      </c>
      <c r="O15" s="1532" t="s">
        <v>3927</v>
      </c>
      <c r="P15" s="628"/>
    </row>
    <row r="16" spans="1:16" s="614" customFormat="1" ht="17.399999999999999" x14ac:dyDescent="0.35">
      <c r="A16" s="617"/>
      <c r="B16" s="617" t="s">
        <v>1947</v>
      </c>
      <c r="C16" s="617"/>
      <c r="D16" s="617"/>
      <c r="E16" s="617"/>
      <c r="F16" s="617" t="s">
        <v>1956</v>
      </c>
      <c r="G16" s="617"/>
      <c r="H16" s="640"/>
      <c r="I16" s="624"/>
      <c r="J16" s="624"/>
      <c r="K16" s="624"/>
      <c r="L16" s="624"/>
      <c r="M16" s="624"/>
      <c r="N16" s="628"/>
      <c r="O16" s="1532" t="s">
        <v>3928</v>
      </c>
      <c r="P16" s="628"/>
    </row>
    <row r="17" spans="1:16" s="610" customFormat="1" ht="18" x14ac:dyDescent="0.35">
      <c r="A17" s="618"/>
      <c r="B17" s="618"/>
      <c r="C17" s="618"/>
      <c r="D17" s="618"/>
      <c r="E17" s="618"/>
      <c r="F17" s="631" t="s">
        <v>1913</v>
      </c>
      <c r="G17" s="618"/>
      <c r="H17" s="643"/>
      <c r="I17" s="625"/>
      <c r="J17" s="625"/>
      <c r="K17" s="625"/>
      <c r="L17" s="625"/>
      <c r="M17" s="625"/>
      <c r="N17" s="625"/>
      <c r="O17" s="625"/>
      <c r="P17" s="637"/>
    </row>
    <row r="18" spans="1:16" s="614" customFormat="1" ht="17.399999999999999" x14ac:dyDescent="0.35">
      <c r="A18" s="616">
        <v>2</v>
      </c>
      <c r="B18" s="619"/>
      <c r="C18" s="619"/>
      <c r="D18" s="619"/>
      <c r="E18" s="620"/>
      <c r="F18" s="641" t="s">
        <v>2165</v>
      </c>
      <c r="G18" s="619" t="s">
        <v>3120</v>
      </c>
      <c r="H18" s="641" t="s">
        <v>3123</v>
      </c>
      <c r="I18" s="632" t="s">
        <v>1139</v>
      </c>
      <c r="J18" s="639">
        <v>31780000</v>
      </c>
      <c r="K18" s="616" t="s">
        <v>1139</v>
      </c>
      <c r="L18" s="616" t="s">
        <v>1139</v>
      </c>
      <c r="M18" s="616" t="s">
        <v>1139</v>
      </c>
      <c r="N18" s="644" t="s">
        <v>1972</v>
      </c>
      <c r="O18" s="644" t="s">
        <v>2181</v>
      </c>
      <c r="P18" s="623" t="s">
        <v>567</v>
      </c>
    </row>
    <row r="19" spans="1:16" s="614" customFormat="1" ht="17.399999999999999" x14ac:dyDescent="0.35">
      <c r="A19" s="629"/>
      <c r="B19" s="617"/>
      <c r="C19" s="617"/>
      <c r="D19" s="617"/>
      <c r="E19" s="621"/>
      <c r="F19" s="640" t="s">
        <v>3113</v>
      </c>
      <c r="G19" s="621" t="s">
        <v>3121</v>
      </c>
      <c r="H19" s="640" t="s">
        <v>3137</v>
      </c>
      <c r="I19" s="629"/>
      <c r="J19" s="629"/>
      <c r="K19" s="629"/>
      <c r="L19" s="629"/>
      <c r="M19" s="629"/>
      <c r="N19" s="645" t="s">
        <v>3129</v>
      </c>
      <c r="O19" s="645" t="s">
        <v>2182</v>
      </c>
      <c r="P19" s="624" t="s">
        <v>2145</v>
      </c>
    </row>
    <row r="20" spans="1:16" s="614" customFormat="1" ht="17.399999999999999" x14ac:dyDescent="0.35">
      <c r="A20" s="629"/>
      <c r="B20" s="617"/>
      <c r="C20" s="617"/>
      <c r="D20" s="617"/>
      <c r="E20" s="617"/>
      <c r="F20" s="640" t="s">
        <v>3114</v>
      </c>
      <c r="G20" s="617" t="s">
        <v>3122</v>
      </c>
      <c r="H20" s="640" t="s">
        <v>3124</v>
      </c>
      <c r="I20" s="629"/>
      <c r="J20" s="629"/>
      <c r="K20" s="629"/>
      <c r="L20" s="629"/>
      <c r="M20" s="629"/>
      <c r="N20" s="645" t="s">
        <v>3130</v>
      </c>
      <c r="O20" s="645" t="s">
        <v>3133</v>
      </c>
      <c r="P20" s="628"/>
    </row>
    <row r="21" spans="1:16" s="614" customFormat="1" ht="17.399999999999999" x14ac:dyDescent="0.35">
      <c r="A21" s="629"/>
      <c r="B21" s="617"/>
      <c r="C21" s="617"/>
      <c r="D21" s="617"/>
      <c r="E21" s="617"/>
      <c r="F21" s="640" t="s">
        <v>3115</v>
      </c>
      <c r="G21" s="617"/>
      <c r="H21" s="640" t="s">
        <v>3125</v>
      </c>
      <c r="I21" s="629"/>
      <c r="J21" s="629"/>
      <c r="K21" s="629"/>
      <c r="L21" s="629"/>
      <c r="M21" s="629"/>
      <c r="N21" s="645" t="s">
        <v>3131</v>
      </c>
      <c r="O21" s="645" t="s">
        <v>3134</v>
      </c>
      <c r="P21" s="629"/>
    </row>
    <row r="22" spans="1:16" s="614" customFormat="1" ht="17.399999999999999" x14ac:dyDescent="0.35">
      <c r="A22" s="629"/>
      <c r="B22" s="617"/>
      <c r="C22" s="617"/>
      <c r="D22" s="617"/>
      <c r="E22" s="617"/>
      <c r="F22" s="640" t="s">
        <v>3116</v>
      </c>
      <c r="G22" s="617"/>
      <c r="H22" s="640" t="s">
        <v>3126</v>
      </c>
      <c r="I22" s="629"/>
      <c r="J22" s="629"/>
      <c r="K22" s="629"/>
      <c r="L22" s="629"/>
      <c r="M22" s="629"/>
      <c r="N22" s="645" t="s">
        <v>3132</v>
      </c>
      <c r="O22" s="645"/>
      <c r="P22" s="629"/>
    </row>
    <row r="23" spans="1:16" s="614" customFormat="1" ht="17.399999999999999" x14ac:dyDescent="0.35">
      <c r="A23" s="629"/>
      <c r="B23" s="617"/>
      <c r="C23" s="617"/>
      <c r="D23" s="617"/>
      <c r="E23" s="617"/>
      <c r="F23" s="640" t="s">
        <v>3117</v>
      </c>
      <c r="G23" s="617"/>
      <c r="H23" s="640" t="s">
        <v>3127</v>
      </c>
      <c r="I23" s="629"/>
      <c r="J23" s="629"/>
      <c r="K23" s="629"/>
      <c r="L23" s="629"/>
      <c r="M23" s="629"/>
      <c r="N23" s="634"/>
      <c r="O23" s="634"/>
      <c r="P23" s="629"/>
    </row>
    <row r="24" spans="1:16" s="614" customFormat="1" ht="17.399999999999999" x14ac:dyDescent="0.35">
      <c r="A24" s="629"/>
      <c r="B24" s="617"/>
      <c r="C24" s="617"/>
      <c r="D24" s="617"/>
      <c r="E24" s="617"/>
      <c r="F24" s="640" t="s">
        <v>3118</v>
      </c>
      <c r="G24" s="617"/>
      <c r="H24" s="640" t="s">
        <v>3128</v>
      </c>
      <c r="I24" s="629"/>
      <c r="J24" s="629"/>
      <c r="K24" s="629"/>
      <c r="L24" s="629"/>
      <c r="M24" s="629"/>
      <c r="N24" s="634"/>
      <c r="O24" s="634"/>
      <c r="P24" s="629"/>
    </row>
    <row r="25" spans="1:16" s="614" customFormat="1" ht="17.399999999999999" x14ac:dyDescent="0.35">
      <c r="A25" s="629"/>
      <c r="B25" s="617"/>
      <c r="C25" s="617"/>
      <c r="D25" s="617"/>
      <c r="E25" s="617"/>
      <c r="F25" s="640" t="s">
        <v>3119</v>
      </c>
      <c r="G25" s="617"/>
      <c r="H25" s="640" t="s">
        <v>3138</v>
      </c>
      <c r="I25" s="629"/>
      <c r="J25" s="629"/>
      <c r="K25" s="629"/>
      <c r="L25" s="629"/>
      <c r="M25" s="629"/>
      <c r="N25" s="634"/>
      <c r="O25" s="634"/>
      <c r="P25" s="629"/>
    </row>
    <row r="26" spans="1:16" s="614" customFormat="1" ht="17.399999999999999" x14ac:dyDescent="0.35">
      <c r="A26" s="629"/>
      <c r="B26" s="617"/>
      <c r="C26" s="617"/>
      <c r="D26" s="617"/>
      <c r="E26" s="617"/>
      <c r="F26" s="640" t="s">
        <v>1913</v>
      </c>
      <c r="G26" s="617"/>
      <c r="H26" s="640" t="s">
        <v>3139</v>
      </c>
      <c r="I26" s="629"/>
      <c r="J26" s="629"/>
      <c r="K26" s="629"/>
      <c r="L26" s="629"/>
      <c r="M26" s="629"/>
      <c r="N26" s="634"/>
      <c r="O26" s="634"/>
      <c r="P26" s="629"/>
    </row>
    <row r="27" spans="1:16" s="614" customFormat="1" ht="17.399999999999999" x14ac:dyDescent="0.35">
      <c r="A27" s="630"/>
      <c r="B27" s="631"/>
      <c r="C27" s="631"/>
      <c r="D27" s="631"/>
      <c r="E27" s="631"/>
      <c r="F27" s="631"/>
      <c r="G27" s="631"/>
      <c r="H27" s="643" t="s">
        <v>729</v>
      </c>
      <c r="I27" s="630"/>
      <c r="J27" s="630"/>
      <c r="K27" s="630"/>
      <c r="L27" s="630"/>
      <c r="M27" s="630"/>
      <c r="N27" s="638"/>
      <c r="O27" s="638"/>
      <c r="P27" s="630"/>
    </row>
    <row r="28" spans="1:16" s="614" customFormat="1" ht="17.399999999999999" hidden="1" x14ac:dyDescent="0.35">
      <c r="A28" s="615"/>
      <c r="I28" s="615"/>
      <c r="J28" s="615"/>
      <c r="K28" s="615"/>
      <c r="L28" s="615"/>
      <c r="M28" s="615"/>
      <c r="N28" s="615"/>
      <c r="O28" s="615"/>
      <c r="P28" s="615"/>
    </row>
    <row r="29" spans="1:16" s="614" customFormat="1" ht="17.399999999999999" x14ac:dyDescent="0.35">
      <c r="A29" s="615"/>
      <c r="I29" s="615"/>
      <c r="J29" s="615"/>
      <c r="K29" s="615"/>
      <c r="L29" s="615"/>
      <c r="M29" s="615"/>
      <c r="N29" s="615"/>
      <c r="O29" s="615"/>
      <c r="P29" s="1624">
        <v>95</v>
      </c>
    </row>
    <row r="30" spans="1:16" s="614" customFormat="1" ht="17.399999999999999" x14ac:dyDescent="0.35">
      <c r="A30" s="615"/>
      <c r="I30" s="615"/>
      <c r="J30" s="615"/>
      <c r="K30" s="615"/>
      <c r="L30" s="615"/>
      <c r="M30" s="615"/>
      <c r="N30" s="615"/>
      <c r="O30" s="615"/>
      <c r="P30" s="615"/>
    </row>
    <row r="31" spans="1:16" x14ac:dyDescent="0.4">
      <c r="A31" s="1848" t="s">
        <v>1953</v>
      </c>
      <c r="B31" s="1848"/>
      <c r="C31" s="1848"/>
      <c r="D31" s="1848"/>
      <c r="E31" s="1848"/>
      <c r="F31" s="1848"/>
      <c r="G31" s="1848"/>
      <c r="H31" s="1848"/>
      <c r="I31" s="1848"/>
      <c r="J31" s="1848"/>
      <c r="K31" s="1848"/>
      <c r="L31" s="1344"/>
    </row>
    <row r="32" spans="1:16" x14ac:dyDescent="0.4">
      <c r="A32" s="1848" t="s">
        <v>3917</v>
      </c>
      <c r="B32" s="1848"/>
      <c r="C32" s="1848"/>
      <c r="D32" s="1848"/>
      <c r="E32" s="1848"/>
      <c r="F32" s="1848"/>
      <c r="G32" s="1848"/>
      <c r="H32" s="1848"/>
      <c r="I32" s="1848"/>
      <c r="J32" s="1848"/>
      <c r="K32" s="1848"/>
      <c r="L32" s="1344"/>
      <c r="O32" s="1920" t="s">
        <v>3918</v>
      </c>
      <c r="P32" s="1920"/>
    </row>
    <row r="33" spans="1:20" x14ac:dyDescent="0.4">
      <c r="A33" s="1848" t="s">
        <v>3919</v>
      </c>
      <c r="B33" s="1848"/>
      <c r="C33" s="1848"/>
      <c r="D33" s="1848"/>
      <c r="E33" s="1848"/>
      <c r="F33" s="1848"/>
      <c r="G33" s="1848"/>
      <c r="H33" s="1848"/>
      <c r="I33" s="1848"/>
      <c r="J33" s="1848"/>
      <c r="K33" s="1848"/>
      <c r="L33" s="1344"/>
    </row>
    <row r="34" spans="1:20" x14ac:dyDescent="0.4">
      <c r="A34" s="1848" t="s">
        <v>3920</v>
      </c>
      <c r="B34" s="1848"/>
      <c r="C34" s="1848"/>
      <c r="D34" s="1848"/>
      <c r="E34" s="1848"/>
      <c r="F34" s="1848"/>
      <c r="G34" s="1848"/>
      <c r="H34" s="1848"/>
      <c r="I34" s="1848"/>
      <c r="J34" s="1848"/>
      <c r="K34" s="1848"/>
      <c r="L34" s="1344"/>
    </row>
    <row r="35" spans="1:20" s="609" customFormat="1" x14ac:dyDescent="0.4">
      <c r="A35" s="609" t="s">
        <v>3931</v>
      </c>
    </row>
    <row r="36" spans="1:20" s="612" customFormat="1" ht="18" x14ac:dyDescent="0.35">
      <c r="A36" s="1318" t="s">
        <v>394</v>
      </c>
      <c r="B36" s="1318" t="s">
        <v>1931</v>
      </c>
      <c r="C36" s="1318" t="s">
        <v>127</v>
      </c>
      <c r="D36" s="1318" t="s">
        <v>127</v>
      </c>
      <c r="E36" s="1318" t="s">
        <v>90</v>
      </c>
      <c r="F36" s="1318" t="s">
        <v>129</v>
      </c>
      <c r="G36" s="1318" t="s">
        <v>395</v>
      </c>
      <c r="H36" s="1318" t="s">
        <v>396</v>
      </c>
      <c r="I36" s="1594" t="s">
        <v>1938</v>
      </c>
      <c r="J36" s="1595"/>
      <c r="K36" s="1595"/>
      <c r="L36" s="1595"/>
      <c r="M36" s="1596"/>
      <c r="N36" s="1318" t="s">
        <v>399</v>
      </c>
      <c r="O36" s="1436" t="s">
        <v>3922</v>
      </c>
      <c r="P36" s="1622" t="s">
        <v>403</v>
      </c>
    </row>
    <row r="37" spans="1:20" s="612" customFormat="1" ht="18" x14ac:dyDescent="0.35">
      <c r="A37" s="1320"/>
      <c r="B37" s="1320" t="s">
        <v>566</v>
      </c>
      <c r="C37" s="1320" t="s">
        <v>1932</v>
      </c>
      <c r="D37" s="1320" t="s">
        <v>1934</v>
      </c>
      <c r="E37" s="1320"/>
      <c r="F37" s="1320"/>
      <c r="G37" s="1320"/>
      <c r="H37" s="1320" t="s">
        <v>1935</v>
      </c>
      <c r="I37" s="1318">
        <v>2561</v>
      </c>
      <c r="J37" s="1318">
        <v>2562</v>
      </c>
      <c r="K37" s="1318">
        <v>2563</v>
      </c>
      <c r="L37" s="1318">
        <v>2564</v>
      </c>
      <c r="M37" s="1318">
        <v>2565</v>
      </c>
      <c r="N37" s="1320" t="s">
        <v>400</v>
      </c>
      <c r="O37" s="1457" t="s">
        <v>3923</v>
      </c>
      <c r="P37" s="1623" t="s">
        <v>3935</v>
      </c>
    </row>
    <row r="38" spans="1:20" s="612" customFormat="1" ht="18" x14ac:dyDescent="0.35">
      <c r="A38" s="1320"/>
      <c r="B38" s="1320"/>
      <c r="C38" s="1320" t="s">
        <v>1933</v>
      </c>
      <c r="D38" s="1320"/>
      <c r="E38" s="1320"/>
      <c r="F38" s="1320"/>
      <c r="G38" s="1320"/>
      <c r="H38" s="1320" t="s">
        <v>1936</v>
      </c>
      <c r="I38" s="1320"/>
      <c r="J38" s="1320"/>
      <c r="K38" s="1320"/>
      <c r="L38" s="1320"/>
      <c r="M38" s="1320"/>
      <c r="N38" s="1320"/>
      <c r="O38" s="1320" t="s">
        <v>1937</v>
      </c>
      <c r="P38" s="1623" t="s">
        <v>3924</v>
      </c>
    </row>
    <row r="39" spans="1:20" s="612" customFormat="1" ht="18" x14ac:dyDescent="0.35">
      <c r="A39" s="1320"/>
      <c r="B39" s="1320"/>
      <c r="C39" s="1320" t="s">
        <v>1971</v>
      </c>
      <c r="D39" s="1320"/>
      <c r="E39" s="1320"/>
      <c r="F39" s="1320"/>
      <c r="G39" s="1320"/>
      <c r="H39" s="1320"/>
      <c r="I39" s="1320"/>
      <c r="J39" s="1320"/>
      <c r="K39" s="1320"/>
      <c r="L39" s="1320"/>
      <c r="M39" s="1320"/>
      <c r="N39" s="1320"/>
      <c r="O39" s="1320"/>
      <c r="P39" s="1320"/>
    </row>
    <row r="40" spans="1:20" s="1546" customFormat="1" ht="15" x14ac:dyDescent="0.3">
      <c r="A40" s="1542">
        <v>3</v>
      </c>
      <c r="B40" s="1543"/>
      <c r="C40" s="1543"/>
      <c r="D40" s="1543"/>
      <c r="E40" s="1543"/>
      <c r="F40" s="1543" t="s">
        <v>1964</v>
      </c>
      <c r="G40" s="1543" t="s">
        <v>1958</v>
      </c>
      <c r="H40" s="1543" t="s">
        <v>1965</v>
      </c>
      <c r="I40" s="1544" t="s">
        <v>1139</v>
      </c>
      <c r="J40" s="1544">
        <v>2976000</v>
      </c>
      <c r="K40" s="1544">
        <v>2976000</v>
      </c>
      <c r="L40" s="1544" t="s">
        <v>1139</v>
      </c>
      <c r="M40" s="1542" t="s">
        <v>1139</v>
      </c>
      <c r="N40" s="1545" t="s">
        <v>1972</v>
      </c>
      <c r="O40" s="644" t="s">
        <v>1976</v>
      </c>
      <c r="P40" s="1542" t="s">
        <v>1984</v>
      </c>
    </row>
    <row r="41" spans="1:20" s="1546" customFormat="1" ht="15" x14ac:dyDescent="0.3">
      <c r="A41" s="1547"/>
      <c r="B41" s="1547"/>
      <c r="C41" s="1547"/>
      <c r="D41" s="1547"/>
      <c r="E41" s="1547"/>
      <c r="F41" s="1547" t="s">
        <v>1986</v>
      </c>
      <c r="G41" s="1547" t="s">
        <v>1959</v>
      </c>
      <c r="H41" s="1547" t="s">
        <v>1962</v>
      </c>
      <c r="I41" s="1548"/>
      <c r="J41" s="1548"/>
      <c r="K41" s="1548"/>
      <c r="L41" s="1548"/>
      <c r="M41" s="1548"/>
      <c r="N41" s="1549" t="s">
        <v>1973</v>
      </c>
      <c r="O41" s="645" t="s">
        <v>1977</v>
      </c>
      <c r="P41" s="1548" t="s">
        <v>3929</v>
      </c>
    </row>
    <row r="42" spans="1:20" s="1546" customFormat="1" ht="15" x14ac:dyDescent="0.3">
      <c r="A42" s="1547"/>
      <c r="B42" s="1547"/>
      <c r="C42" s="1547"/>
      <c r="D42" s="1547"/>
      <c r="E42" s="1547"/>
      <c r="F42" s="1547" t="s">
        <v>3140</v>
      </c>
      <c r="G42" s="1547" t="s">
        <v>1960</v>
      </c>
      <c r="H42" s="1547" t="s">
        <v>3142</v>
      </c>
      <c r="I42" s="1548"/>
      <c r="J42" s="1548"/>
      <c r="K42" s="1548"/>
      <c r="L42" s="1548"/>
      <c r="M42" s="1548"/>
      <c r="N42" s="1549" t="s">
        <v>1974</v>
      </c>
      <c r="O42" s="645" t="s">
        <v>1978</v>
      </c>
      <c r="P42" s="1548" t="s">
        <v>4000</v>
      </c>
      <c r="S42" s="1546" t="s">
        <v>225</v>
      </c>
    </row>
    <row r="43" spans="1:20" s="1546" customFormat="1" ht="15" x14ac:dyDescent="0.3">
      <c r="A43" s="1547"/>
      <c r="B43" s="1547"/>
      <c r="C43" s="1547"/>
      <c r="D43" s="1547"/>
      <c r="E43" s="1547"/>
      <c r="F43" s="1547" t="s">
        <v>3141</v>
      </c>
      <c r="G43" s="1547"/>
      <c r="H43" s="1547" t="s">
        <v>1906</v>
      </c>
      <c r="I43" s="1548"/>
      <c r="J43" s="1548"/>
      <c r="K43" s="1548"/>
      <c r="L43" s="1548"/>
      <c r="M43" s="1548"/>
      <c r="N43" s="1549" t="s">
        <v>649</v>
      </c>
      <c r="O43" s="645" t="s">
        <v>3926</v>
      </c>
      <c r="P43" s="1549"/>
    </row>
    <row r="44" spans="1:20" s="1546" customFormat="1" ht="15" x14ac:dyDescent="0.3">
      <c r="A44" s="1547"/>
      <c r="B44" s="1547"/>
      <c r="C44" s="1547"/>
      <c r="D44" s="1547"/>
      <c r="E44" s="1547"/>
      <c r="F44" s="1547" t="s">
        <v>3943</v>
      </c>
      <c r="G44" s="1547"/>
      <c r="H44" s="1547"/>
      <c r="I44" s="1548"/>
      <c r="J44" s="1548" t="s">
        <v>225</v>
      </c>
      <c r="K44" s="1548" t="s">
        <v>225</v>
      </c>
      <c r="L44" s="1548"/>
      <c r="M44" s="1548"/>
      <c r="N44" s="1549" t="s">
        <v>1975</v>
      </c>
      <c r="O44" s="645" t="s">
        <v>3927</v>
      </c>
      <c r="P44" s="1549"/>
    </row>
    <row r="45" spans="1:20" s="1546" customFormat="1" ht="15" x14ac:dyDescent="0.3">
      <c r="A45" s="1547"/>
      <c r="B45" s="1547"/>
      <c r="C45" s="1547"/>
      <c r="D45" s="1547"/>
      <c r="E45" s="1547"/>
      <c r="F45" s="1547" t="s">
        <v>3944</v>
      </c>
      <c r="G45" s="1547"/>
      <c r="H45" s="1547"/>
      <c r="I45" s="1548"/>
      <c r="J45" s="1548"/>
      <c r="K45" s="1548"/>
      <c r="L45" s="1548"/>
      <c r="M45" s="1548"/>
      <c r="N45" s="1549"/>
      <c r="O45" s="645" t="s">
        <v>3928</v>
      </c>
      <c r="P45" s="1549"/>
    </row>
    <row r="46" spans="1:20" s="1546" customFormat="1" ht="15" x14ac:dyDescent="0.3">
      <c r="A46" s="1550"/>
      <c r="B46" s="1550"/>
      <c r="C46" s="1550"/>
      <c r="D46" s="1550"/>
      <c r="E46" s="1550"/>
      <c r="F46" s="1550" t="s">
        <v>1913</v>
      </c>
      <c r="G46" s="1550"/>
      <c r="H46" s="1550"/>
      <c r="I46" s="1551"/>
      <c r="J46" s="1551"/>
      <c r="K46" s="1551"/>
      <c r="L46" s="1551"/>
      <c r="M46" s="1551"/>
      <c r="N46" s="1551"/>
      <c r="O46" s="646"/>
      <c r="P46" s="1552"/>
    </row>
    <row r="47" spans="1:20" s="1546" customFormat="1" ht="15" x14ac:dyDescent="0.3">
      <c r="A47" s="1542">
        <v>4</v>
      </c>
      <c r="B47" s="1543"/>
      <c r="C47" s="1543"/>
      <c r="D47" s="1543"/>
      <c r="E47" s="1543"/>
      <c r="F47" s="1543" t="s">
        <v>2191</v>
      </c>
      <c r="G47" s="1543" t="s">
        <v>1958</v>
      </c>
      <c r="H47" s="1543" t="s">
        <v>1961</v>
      </c>
      <c r="I47" s="1544" t="s">
        <v>1139</v>
      </c>
      <c r="J47" s="1544">
        <v>7700000</v>
      </c>
      <c r="K47" s="1544" t="s">
        <v>2745</v>
      </c>
      <c r="L47" s="1544" t="s">
        <v>1139</v>
      </c>
      <c r="M47" s="1542" t="s">
        <v>1139</v>
      </c>
      <c r="N47" s="1545" t="s">
        <v>1972</v>
      </c>
      <c r="O47" s="644" t="s">
        <v>1976</v>
      </c>
      <c r="P47" s="1542" t="s">
        <v>1984</v>
      </c>
      <c r="T47" s="1546" t="s">
        <v>225</v>
      </c>
    </row>
    <row r="48" spans="1:20" s="1546" customFormat="1" ht="15" x14ac:dyDescent="0.3">
      <c r="A48" s="1548"/>
      <c r="B48" s="1547"/>
      <c r="C48" s="1547"/>
      <c r="D48" s="1547"/>
      <c r="E48" s="1547"/>
      <c r="F48" s="1547" t="s">
        <v>3945</v>
      </c>
      <c r="G48" s="1547" t="s">
        <v>1959</v>
      </c>
      <c r="H48" s="1547" t="s">
        <v>1962</v>
      </c>
      <c r="I48" s="1548"/>
      <c r="J48" s="1548"/>
      <c r="K48" s="1548"/>
      <c r="L48" s="1548"/>
      <c r="M48" s="1548"/>
      <c r="N48" s="1549" t="s">
        <v>1973</v>
      </c>
      <c r="O48" s="645" t="s">
        <v>1977</v>
      </c>
      <c r="P48" s="1548" t="s">
        <v>3929</v>
      </c>
      <c r="R48" s="1546" t="s">
        <v>225</v>
      </c>
    </row>
    <row r="49" spans="1:19" s="1546" customFormat="1" ht="15" x14ac:dyDescent="0.3">
      <c r="A49" s="1548"/>
      <c r="B49" s="1547"/>
      <c r="C49" s="1547"/>
      <c r="D49" s="1547"/>
      <c r="E49" s="1547"/>
      <c r="F49" s="1547" t="s">
        <v>3144</v>
      </c>
      <c r="G49" s="1547" t="s">
        <v>1960</v>
      </c>
      <c r="H49" s="1547" t="s">
        <v>3146</v>
      </c>
      <c r="I49" s="1548"/>
      <c r="J49" s="1548"/>
      <c r="K49" s="1548"/>
      <c r="L49" s="1548"/>
      <c r="M49" s="1548"/>
      <c r="N49" s="1549" t="s">
        <v>1974</v>
      </c>
      <c r="O49" s="645" t="s">
        <v>1978</v>
      </c>
      <c r="P49" s="1548" t="s">
        <v>4000</v>
      </c>
    </row>
    <row r="50" spans="1:19" s="1546" customFormat="1" ht="15" x14ac:dyDescent="0.3">
      <c r="A50" s="1548"/>
      <c r="B50" s="1547"/>
      <c r="C50" s="1547"/>
      <c r="D50" s="1547"/>
      <c r="E50" s="1547"/>
      <c r="F50" s="1547" t="s">
        <v>3145</v>
      </c>
      <c r="G50" s="1547"/>
      <c r="H50" s="1547" t="s">
        <v>1906</v>
      </c>
      <c r="I50" s="1548"/>
      <c r="J50" s="1548"/>
      <c r="K50" s="1548"/>
      <c r="L50" s="1548"/>
      <c r="M50" s="1548"/>
      <c r="N50" s="1549" t="s">
        <v>649</v>
      </c>
      <c r="O50" s="645" t="s">
        <v>3926</v>
      </c>
      <c r="P50" s="1548"/>
    </row>
    <row r="51" spans="1:19" s="1546" customFormat="1" ht="15" x14ac:dyDescent="0.3">
      <c r="A51" s="1548"/>
      <c r="B51" s="1547"/>
      <c r="C51" s="1547"/>
      <c r="D51" s="1547"/>
      <c r="E51" s="1547"/>
      <c r="F51" s="1547" t="s">
        <v>2361</v>
      </c>
      <c r="G51" s="1547"/>
      <c r="H51" s="1547" t="s">
        <v>225</v>
      </c>
      <c r="I51" s="1548"/>
      <c r="J51" s="1548"/>
      <c r="K51" s="1548"/>
      <c r="L51" s="1548"/>
      <c r="M51" s="1548"/>
      <c r="N51" s="1549" t="s">
        <v>1975</v>
      </c>
      <c r="O51" s="645" t="s">
        <v>3927</v>
      </c>
      <c r="P51" s="1548"/>
    </row>
    <row r="52" spans="1:19" s="1546" customFormat="1" ht="15" x14ac:dyDescent="0.3">
      <c r="A52" s="1548"/>
      <c r="B52" s="1547"/>
      <c r="C52" s="1547"/>
      <c r="D52" s="1547"/>
      <c r="E52" s="1547"/>
      <c r="F52" s="1547" t="s">
        <v>1956</v>
      </c>
      <c r="G52" s="1547"/>
      <c r="H52" s="1547"/>
      <c r="I52" s="1548"/>
      <c r="J52" s="1548"/>
      <c r="K52" s="1548"/>
      <c r="L52" s="1548"/>
      <c r="M52" s="1548"/>
      <c r="N52" s="1549"/>
      <c r="O52" s="645" t="s">
        <v>3928</v>
      </c>
      <c r="P52" s="1548"/>
    </row>
    <row r="53" spans="1:19" s="1546" customFormat="1" ht="15" x14ac:dyDescent="0.3">
      <c r="A53" s="1548"/>
      <c r="B53" s="1547"/>
      <c r="C53" s="1547"/>
      <c r="D53" s="1547"/>
      <c r="E53" s="1547"/>
      <c r="F53" s="1547" t="s">
        <v>1913</v>
      </c>
      <c r="G53" s="1547"/>
      <c r="H53" s="1547"/>
      <c r="I53" s="1548"/>
      <c r="J53" s="1548"/>
      <c r="K53" s="1548"/>
      <c r="L53" s="1548"/>
      <c r="M53" s="1548"/>
      <c r="N53" s="1549"/>
      <c r="O53" s="1533"/>
      <c r="P53" s="1548"/>
    </row>
    <row r="54" spans="1:19" s="1546" customFormat="1" ht="15" x14ac:dyDescent="0.3">
      <c r="A54" s="1551"/>
      <c r="B54" s="1550"/>
      <c r="C54" s="1550"/>
      <c r="D54" s="1550"/>
      <c r="E54" s="1550"/>
      <c r="F54" s="1550" t="s">
        <v>225</v>
      </c>
      <c r="G54" s="1550"/>
      <c r="H54" s="1550"/>
      <c r="I54" s="1551"/>
      <c r="J54" s="1551"/>
      <c r="K54" s="1551"/>
      <c r="L54" s="1551"/>
      <c r="M54" s="1551"/>
      <c r="N54" s="1551" t="s">
        <v>225</v>
      </c>
      <c r="O54" s="1551"/>
      <c r="P54" s="1551"/>
    </row>
    <row r="55" spans="1:19" s="614" customFormat="1" ht="17.399999999999999" x14ac:dyDescent="0.35">
      <c r="A55" s="615"/>
      <c r="I55" s="615"/>
      <c r="J55" s="615"/>
      <c r="K55" s="615"/>
      <c r="L55" s="615"/>
      <c r="M55" s="615"/>
      <c r="N55" s="615"/>
      <c r="O55" s="615"/>
      <c r="P55" s="615"/>
    </row>
    <row r="56" spans="1:19" s="614" customFormat="1" ht="17.399999999999999" x14ac:dyDescent="0.35">
      <c r="A56" s="615"/>
      <c r="I56" s="615"/>
      <c r="J56" s="615"/>
      <c r="K56" s="615"/>
      <c r="L56" s="615"/>
      <c r="M56" s="615"/>
      <c r="N56" s="615"/>
      <c r="O56" s="615"/>
      <c r="P56" s="615"/>
    </row>
    <row r="57" spans="1:19" s="614" customFormat="1" ht="17.399999999999999" x14ac:dyDescent="0.35">
      <c r="A57" s="615"/>
      <c r="I57" s="615"/>
      <c r="J57" s="615"/>
      <c r="K57" s="615"/>
      <c r="L57" s="615"/>
      <c r="M57" s="615"/>
      <c r="N57" s="615"/>
      <c r="O57" s="615"/>
      <c r="P57" s="615"/>
    </row>
    <row r="58" spans="1:19" s="614" customFormat="1" ht="17.399999999999999" x14ac:dyDescent="0.35">
      <c r="A58" s="615"/>
      <c r="I58" s="615"/>
      <c r="J58" s="615"/>
      <c r="K58" s="615"/>
      <c r="L58" s="615"/>
      <c r="M58" s="615" t="s">
        <v>225</v>
      </c>
      <c r="N58" s="615"/>
      <c r="O58" s="615"/>
      <c r="P58" s="1624">
        <v>96</v>
      </c>
    </row>
    <row r="59" spans="1:19" x14ac:dyDescent="0.4">
      <c r="A59" s="1848" t="s">
        <v>1953</v>
      </c>
      <c r="B59" s="1848"/>
      <c r="C59" s="1848"/>
      <c r="D59" s="1848"/>
      <c r="E59" s="1848"/>
      <c r="F59" s="1848"/>
      <c r="G59" s="1848"/>
      <c r="H59" s="1848"/>
      <c r="I59" s="1848"/>
      <c r="J59" s="1848"/>
      <c r="K59" s="1848"/>
      <c r="L59" s="1344"/>
      <c r="O59" s="1920" t="s">
        <v>3918</v>
      </c>
      <c r="P59" s="1920"/>
    </row>
    <row r="60" spans="1:19" x14ac:dyDescent="0.4">
      <c r="A60" s="1848" t="s">
        <v>3917</v>
      </c>
      <c r="B60" s="1848"/>
      <c r="C60" s="1848"/>
      <c r="D60" s="1848"/>
      <c r="E60" s="1848"/>
      <c r="F60" s="1848"/>
      <c r="G60" s="1848"/>
      <c r="H60" s="1848"/>
      <c r="I60" s="1848"/>
      <c r="J60" s="1848"/>
      <c r="K60" s="1848"/>
      <c r="L60" s="1344"/>
      <c r="M60" s="606" t="s">
        <v>225</v>
      </c>
      <c r="P60" s="1920"/>
      <c r="Q60" s="1920"/>
    </row>
    <row r="61" spans="1:19" x14ac:dyDescent="0.4">
      <c r="A61" s="1848" t="s">
        <v>3919</v>
      </c>
      <c r="B61" s="1848"/>
      <c r="C61" s="1848"/>
      <c r="D61" s="1848"/>
      <c r="E61" s="1848"/>
      <c r="F61" s="1848"/>
      <c r="G61" s="1848"/>
      <c r="H61" s="1848"/>
      <c r="I61" s="1848"/>
      <c r="J61" s="1848"/>
      <c r="K61" s="1848"/>
      <c r="L61" s="1344"/>
      <c r="S61" s="606" t="s">
        <v>225</v>
      </c>
    </row>
    <row r="62" spans="1:19" x14ac:dyDescent="0.4">
      <c r="A62" s="1848" t="s">
        <v>3920</v>
      </c>
      <c r="B62" s="1848"/>
      <c r="C62" s="1848"/>
      <c r="D62" s="1848"/>
      <c r="E62" s="1848"/>
      <c r="F62" s="1848"/>
      <c r="G62" s="1848"/>
      <c r="H62" s="1848"/>
      <c r="I62" s="1848"/>
      <c r="J62" s="1848"/>
      <c r="K62" s="1848"/>
      <c r="L62" s="1344"/>
      <c r="R62" s="606" t="s">
        <v>225</v>
      </c>
    </row>
    <row r="63" spans="1:19" s="609" customFormat="1" x14ac:dyDescent="0.4">
      <c r="A63" s="609" t="s">
        <v>3932</v>
      </c>
    </row>
    <row r="64" spans="1:19" s="612" customFormat="1" ht="18" x14ac:dyDescent="0.35">
      <c r="A64" s="1626" t="s">
        <v>394</v>
      </c>
      <c r="B64" s="1626" t="s">
        <v>1931</v>
      </c>
      <c r="C64" s="1626" t="s">
        <v>127</v>
      </c>
      <c r="D64" s="1626" t="s">
        <v>127</v>
      </c>
      <c r="E64" s="1626" t="s">
        <v>90</v>
      </c>
      <c r="F64" s="1626" t="s">
        <v>129</v>
      </c>
      <c r="G64" s="1626" t="s">
        <v>395</v>
      </c>
      <c r="H64" s="1626" t="s">
        <v>396</v>
      </c>
      <c r="I64" s="1627" t="s">
        <v>1938</v>
      </c>
      <c r="J64" s="1628"/>
      <c r="K64" s="1628"/>
      <c r="L64" s="1628"/>
      <c r="M64" s="1629"/>
      <c r="N64" s="1626" t="s">
        <v>399</v>
      </c>
      <c r="O64" s="1630" t="s">
        <v>3922</v>
      </c>
      <c r="P64" s="1631" t="s">
        <v>403</v>
      </c>
    </row>
    <row r="65" spans="1:16" s="612" customFormat="1" ht="18" x14ac:dyDescent="0.35">
      <c r="A65" s="1632"/>
      <c r="B65" s="1632" t="s">
        <v>566</v>
      </c>
      <c r="C65" s="1632" t="s">
        <v>1932</v>
      </c>
      <c r="D65" s="1632" t="s">
        <v>1934</v>
      </c>
      <c r="E65" s="1632"/>
      <c r="F65" s="1632"/>
      <c r="G65" s="1632"/>
      <c r="H65" s="1632" t="s">
        <v>1935</v>
      </c>
      <c r="I65" s="1626">
        <v>2561</v>
      </c>
      <c r="J65" s="1626">
        <v>2562</v>
      </c>
      <c r="K65" s="1626">
        <v>2563</v>
      </c>
      <c r="L65" s="1626">
        <v>2564</v>
      </c>
      <c r="M65" s="1626">
        <v>2565</v>
      </c>
      <c r="N65" s="1632" t="s">
        <v>400</v>
      </c>
      <c r="O65" s="1633" t="s">
        <v>3923</v>
      </c>
      <c r="P65" s="1634" t="s">
        <v>3935</v>
      </c>
    </row>
    <row r="66" spans="1:16" s="612" customFormat="1" ht="18" x14ac:dyDescent="0.35">
      <c r="A66" s="1632"/>
      <c r="B66" s="1632"/>
      <c r="C66" s="1632" t="s">
        <v>1933</v>
      </c>
      <c r="D66" s="1632"/>
      <c r="E66" s="1632"/>
      <c r="F66" s="1632"/>
      <c r="G66" s="1632"/>
      <c r="H66" s="1632" t="s">
        <v>1936</v>
      </c>
      <c r="I66" s="1632"/>
      <c r="J66" s="1632"/>
      <c r="K66" s="1632"/>
      <c r="L66" s="1632"/>
      <c r="M66" s="1632"/>
      <c r="N66" s="1632"/>
      <c r="O66" s="1632" t="s">
        <v>1937</v>
      </c>
      <c r="P66" s="1634" t="s">
        <v>3924</v>
      </c>
    </row>
    <row r="67" spans="1:16" s="612" customFormat="1" ht="18" x14ac:dyDescent="0.35">
      <c r="A67" s="1632"/>
      <c r="B67" s="1632"/>
      <c r="C67" s="1632" t="s">
        <v>1971</v>
      </c>
      <c r="D67" s="1632"/>
      <c r="E67" s="1632"/>
      <c r="F67" s="1632"/>
      <c r="G67" s="1632"/>
      <c r="H67" s="1632"/>
      <c r="I67" s="1632"/>
      <c r="J67" s="1632"/>
      <c r="K67" s="1632"/>
      <c r="L67" s="1632"/>
      <c r="M67" s="1632"/>
      <c r="N67" s="1632"/>
      <c r="O67" s="1632"/>
      <c r="P67" s="1632"/>
    </row>
    <row r="68" spans="1:16" s="994" customFormat="1" ht="14.4" x14ac:dyDescent="0.3">
      <c r="A68" s="1032">
        <v>5</v>
      </c>
      <c r="B68" s="641"/>
      <c r="C68" s="641"/>
      <c r="D68" s="641"/>
      <c r="E68" s="641"/>
      <c r="F68" s="641" t="s">
        <v>2191</v>
      </c>
      <c r="G68" s="641" t="s">
        <v>1958</v>
      </c>
      <c r="H68" s="641" t="s">
        <v>1961</v>
      </c>
      <c r="I68" s="635" t="s">
        <v>1139</v>
      </c>
      <c r="J68" s="635">
        <v>2976000</v>
      </c>
      <c r="K68" s="635" t="s">
        <v>1139</v>
      </c>
      <c r="L68" s="635" t="s">
        <v>1139</v>
      </c>
      <c r="M68" s="635" t="s">
        <v>1139</v>
      </c>
      <c r="N68" s="644" t="s">
        <v>1972</v>
      </c>
      <c r="O68" s="644" t="s">
        <v>1976</v>
      </c>
      <c r="P68" s="1032" t="s">
        <v>1984</v>
      </c>
    </row>
    <row r="69" spans="1:16" s="994" customFormat="1" ht="14.4" x14ac:dyDescent="0.3">
      <c r="A69" s="640"/>
      <c r="B69" s="640"/>
      <c r="C69" s="640"/>
      <c r="D69" s="640"/>
      <c r="E69" s="640"/>
      <c r="F69" s="640" t="s">
        <v>3946</v>
      </c>
      <c r="G69" s="640" t="s">
        <v>1959</v>
      </c>
      <c r="H69" s="640" t="s">
        <v>2405</v>
      </c>
      <c r="I69" s="1533"/>
      <c r="J69" s="1533" t="s">
        <v>225</v>
      </c>
      <c r="K69" s="1533"/>
      <c r="L69" s="1533"/>
      <c r="M69" s="1533"/>
      <c r="N69" s="645" t="s">
        <v>1973</v>
      </c>
      <c r="O69" s="645" t="s">
        <v>1977</v>
      </c>
      <c r="P69" s="1533" t="s">
        <v>3149</v>
      </c>
    </row>
    <row r="70" spans="1:16" s="994" customFormat="1" ht="14.4" x14ac:dyDescent="0.3">
      <c r="A70" s="640"/>
      <c r="B70" s="640"/>
      <c r="C70" s="640"/>
      <c r="D70" s="640"/>
      <c r="E70" s="640"/>
      <c r="F70" s="640" t="s">
        <v>3947</v>
      </c>
      <c r="G70" s="640" t="s">
        <v>1960</v>
      </c>
      <c r="H70" s="640" t="s">
        <v>3148</v>
      </c>
      <c r="I70" s="1533"/>
      <c r="J70" s="1533"/>
      <c r="K70" s="1533"/>
      <c r="L70" s="1533"/>
      <c r="M70" s="1533"/>
      <c r="N70" s="645" t="s">
        <v>1974</v>
      </c>
      <c r="O70" s="645" t="s">
        <v>1978</v>
      </c>
      <c r="P70" s="645"/>
    </row>
    <row r="71" spans="1:16" s="994" customFormat="1" ht="14.4" x14ac:dyDescent="0.3">
      <c r="A71" s="640"/>
      <c r="B71" s="640"/>
      <c r="C71" s="640"/>
      <c r="D71" s="640"/>
      <c r="E71" s="640"/>
      <c r="F71" s="640" t="s">
        <v>3948</v>
      </c>
      <c r="G71" s="640"/>
      <c r="H71" s="640" t="s">
        <v>1906</v>
      </c>
      <c r="I71" s="1533"/>
      <c r="J71" s="1533"/>
      <c r="K71" s="1533"/>
      <c r="L71" s="1533"/>
      <c r="M71" s="1533"/>
      <c r="N71" s="645" t="s">
        <v>649</v>
      </c>
      <c r="O71" s="645" t="s">
        <v>649</v>
      </c>
      <c r="P71" s="645" t="s">
        <v>225</v>
      </c>
    </row>
    <row r="72" spans="1:16" s="994" customFormat="1" ht="14.4" x14ac:dyDescent="0.3">
      <c r="A72" s="640"/>
      <c r="B72" s="640"/>
      <c r="C72" s="640"/>
      <c r="D72" s="640"/>
      <c r="E72" s="640"/>
      <c r="F72" s="640" t="s">
        <v>1956</v>
      </c>
      <c r="G72" s="640"/>
      <c r="H72" s="640"/>
      <c r="I72" s="1533"/>
      <c r="J72" s="1533" t="s">
        <v>225</v>
      </c>
      <c r="K72" s="1533"/>
      <c r="L72" s="1533"/>
      <c r="M72" s="1533"/>
      <c r="N72" s="645" t="s">
        <v>1975</v>
      </c>
      <c r="O72" s="645" t="s">
        <v>1979</v>
      </c>
      <c r="P72" s="645"/>
    </row>
    <row r="73" spans="1:16" s="994" customFormat="1" ht="14.4" x14ac:dyDescent="0.3">
      <c r="A73" s="640"/>
      <c r="B73" s="640"/>
      <c r="C73" s="640"/>
      <c r="D73" s="640"/>
      <c r="E73" s="640"/>
      <c r="F73" s="640" t="s">
        <v>1969</v>
      </c>
      <c r="G73" s="640"/>
      <c r="H73" s="640"/>
      <c r="I73" s="1533"/>
      <c r="J73" s="1533"/>
      <c r="K73" s="1533"/>
      <c r="L73" s="1533"/>
      <c r="M73" s="1533"/>
      <c r="N73" s="645"/>
      <c r="O73" s="645" t="s">
        <v>1980</v>
      </c>
      <c r="P73" s="645"/>
    </row>
    <row r="74" spans="1:16" s="994" customFormat="1" ht="14.4" x14ac:dyDescent="0.3">
      <c r="A74" s="643"/>
      <c r="B74" s="643"/>
      <c r="C74" s="643"/>
      <c r="D74" s="643"/>
      <c r="E74" s="643"/>
      <c r="F74" s="643"/>
      <c r="G74" s="643"/>
      <c r="H74" s="643"/>
      <c r="I74" s="646"/>
      <c r="J74" s="646"/>
      <c r="K74" s="646"/>
      <c r="L74" s="646"/>
      <c r="M74" s="646"/>
      <c r="N74" s="646"/>
      <c r="O74" s="652"/>
      <c r="P74" s="652"/>
    </row>
    <row r="75" spans="1:16" s="994" customFormat="1" ht="14.4" x14ac:dyDescent="0.3">
      <c r="A75" s="1032">
        <v>6</v>
      </c>
      <c r="B75" s="641"/>
      <c r="C75" s="641"/>
      <c r="D75" s="641"/>
      <c r="E75" s="641"/>
      <c r="F75" s="641" t="s">
        <v>2191</v>
      </c>
      <c r="G75" s="641" t="s">
        <v>1958</v>
      </c>
      <c r="H75" s="641" t="s">
        <v>1961</v>
      </c>
      <c r="I75" s="635" t="s">
        <v>1139</v>
      </c>
      <c r="J75" s="635">
        <v>12860000</v>
      </c>
      <c r="K75" s="635" t="s">
        <v>1139</v>
      </c>
      <c r="L75" s="635" t="s">
        <v>1139</v>
      </c>
      <c r="M75" s="1032" t="s">
        <v>1139</v>
      </c>
      <c r="N75" s="644" t="s">
        <v>1972</v>
      </c>
      <c r="O75" s="644" t="s">
        <v>1976</v>
      </c>
      <c r="P75" s="1032" t="s">
        <v>567</v>
      </c>
    </row>
    <row r="76" spans="1:16" s="994" customFormat="1" ht="14.4" x14ac:dyDescent="0.3">
      <c r="A76" s="1533"/>
      <c r="B76" s="640"/>
      <c r="C76" s="640"/>
      <c r="D76" s="640"/>
      <c r="E76" s="640"/>
      <c r="F76" s="640" t="s">
        <v>3949</v>
      </c>
      <c r="G76" s="640" t="s">
        <v>1959</v>
      </c>
      <c r="H76" s="640" t="s">
        <v>1962</v>
      </c>
      <c r="I76" s="1533"/>
      <c r="J76" s="1533"/>
      <c r="K76" s="1533"/>
      <c r="L76" s="1533"/>
      <c r="M76" s="1533"/>
      <c r="N76" s="645" t="s">
        <v>1973</v>
      </c>
      <c r="O76" s="645" t="s">
        <v>1977</v>
      </c>
      <c r="P76" s="1533" t="s">
        <v>2135</v>
      </c>
    </row>
    <row r="77" spans="1:16" s="994" customFormat="1" ht="14.4" x14ac:dyDescent="0.3">
      <c r="A77" s="1533"/>
      <c r="B77" s="640"/>
      <c r="C77" s="640"/>
      <c r="D77" s="640"/>
      <c r="E77" s="640"/>
      <c r="F77" s="640" t="s">
        <v>3150</v>
      </c>
      <c r="G77" s="640" t="s">
        <v>1960</v>
      </c>
      <c r="H77" s="640" t="s">
        <v>3152</v>
      </c>
      <c r="I77" s="1533"/>
      <c r="J77" s="1533"/>
      <c r="K77" s="1533"/>
      <c r="L77" s="1533"/>
      <c r="M77" s="1533"/>
      <c r="N77" s="645" t="s">
        <v>1974</v>
      </c>
      <c r="O77" s="645" t="s">
        <v>1978</v>
      </c>
      <c r="P77" s="645"/>
    </row>
    <row r="78" spans="1:16" s="994" customFormat="1" ht="14.4" x14ac:dyDescent="0.3">
      <c r="A78" s="1533"/>
      <c r="B78" s="640"/>
      <c r="C78" s="640"/>
      <c r="D78" s="640"/>
      <c r="E78" s="640"/>
      <c r="F78" s="640" t="s">
        <v>3147</v>
      </c>
      <c r="G78" s="640"/>
      <c r="H78" s="640" t="s">
        <v>1906</v>
      </c>
      <c r="I78" s="1533"/>
      <c r="J78" s="1533"/>
      <c r="K78" s="1533"/>
      <c r="L78" s="1533"/>
      <c r="M78" s="1533"/>
      <c r="N78" s="645" t="s">
        <v>649</v>
      </c>
      <c r="O78" s="645" t="s">
        <v>649</v>
      </c>
      <c r="P78" s="645"/>
    </row>
    <row r="79" spans="1:16" s="994" customFormat="1" ht="14.4" x14ac:dyDescent="0.3">
      <c r="A79" s="1533"/>
      <c r="B79" s="640"/>
      <c r="C79" s="640"/>
      <c r="D79" s="640"/>
      <c r="E79" s="640"/>
      <c r="F79" s="640" t="s">
        <v>3151</v>
      </c>
      <c r="G79" s="640"/>
      <c r="H79" s="640"/>
      <c r="I79" s="1533"/>
      <c r="J79" s="1533"/>
      <c r="K79" s="1533"/>
      <c r="L79" s="1533"/>
      <c r="M79" s="1533"/>
      <c r="N79" s="645" t="s">
        <v>1975</v>
      </c>
      <c r="O79" s="645" t="s">
        <v>1979</v>
      </c>
      <c r="P79" s="1533"/>
    </row>
    <row r="80" spans="1:16" s="994" customFormat="1" ht="14.4" x14ac:dyDescent="0.3">
      <c r="A80" s="1533"/>
      <c r="B80" s="640"/>
      <c r="C80" s="640"/>
      <c r="D80" s="640"/>
      <c r="E80" s="640"/>
      <c r="F80" s="640" t="s">
        <v>1956</v>
      </c>
      <c r="G80" s="640"/>
      <c r="H80" s="640"/>
      <c r="I80" s="1533"/>
      <c r="J80" s="1533"/>
      <c r="K80" s="1533"/>
      <c r="L80" s="1533"/>
      <c r="M80" s="1533"/>
      <c r="N80" s="645"/>
      <c r="O80" s="645" t="s">
        <v>1980</v>
      </c>
      <c r="P80" s="1533"/>
    </row>
    <row r="81" spans="1:17" s="994" customFormat="1" ht="14.4" x14ac:dyDescent="0.3">
      <c r="A81" s="1533"/>
      <c r="B81" s="640"/>
      <c r="C81" s="640"/>
      <c r="D81" s="640"/>
      <c r="E81" s="640"/>
      <c r="F81" s="640" t="s">
        <v>1969</v>
      </c>
      <c r="G81" s="640"/>
      <c r="H81" s="640"/>
      <c r="I81" s="1533"/>
      <c r="J81" s="1533"/>
      <c r="K81" s="1533"/>
      <c r="L81" s="1533"/>
      <c r="M81" s="1533"/>
      <c r="N81" s="645"/>
      <c r="O81" s="1533"/>
      <c r="P81" s="1533"/>
    </row>
    <row r="82" spans="1:17" s="994" customFormat="1" ht="14.4" x14ac:dyDescent="0.3">
      <c r="A82" s="646"/>
      <c r="B82" s="643"/>
      <c r="C82" s="643"/>
      <c r="D82" s="643"/>
      <c r="E82" s="643"/>
      <c r="F82" s="643" t="s">
        <v>225</v>
      </c>
      <c r="G82" s="643"/>
      <c r="H82" s="643"/>
      <c r="I82" s="646"/>
      <c r="J82" s="646"/>
      <c r="K82" s="646"/>
      <c r="L82" s="646"/>
      <c r="M82" s="646"/>
      <c r="N82" s="646" t="s">
        <v>225</v>
      </c>
      <c r="O82" s="646"/>
      <c r="P82" s="646"/>
    </row>
    <row r="83" spans="1:17" x14ac:dyDescent="0.4">
      <c r="F83" s="606" t="s">
        <v>225</v>
      </c>
    </row>
    <row r="85" spans="1:17" x14ac:dyDescent="0.4">
      <c r="L85" s="606" t="s">
        <v>225</v>
      </c>
    </row>
    <row r="86" spans="1:17" x14ac:dyDescent="0.4">
      <c r="P86" s="1624">
        <v>97</v>
      </c>
    </row>
    <row r="87" spans="1:17" x14ac:dyDescent="0.4">
      <c r="A87" s="607"/>
      <c r="J87" s="1920"/>
      <c r="K87" s="1920"/>
      <c r="L87" s="1345"/>
    </row>
    <row r="88" spans="1:17" x14ac:dyDescent="0.4">
      <c r="A88" s="1848" t="s">
        <v>1953</v>
      </c>
      <c r="B88" s="1848"/>
      <c r="C88" s="1848"/>
      <c r="D88" s="1848"/>
      <c r="E88" s="1848"/>
      <c r="F88" s="1848"/>
      <c r="G88" s="1848"/>
      <c r="H88" s="1848"/>
      <c r="I88" s="1848"/>
      <c r="J88" s="1848"/>
      <c r="K88" s="1848"/>
      <c r="L88" s="1344"/>
      <c r="O88" s="1920" t="s">
        <v>3918</v>
      </c>
      <c r="P88" s="1920"/>
    </row>
    <row r="89" spans="1:17" x14ac:dyDescent="0.4">
      <c r="A89" s="1848" t="s">
        <v>3917</v>
      </c>
      <c r="B89" s="1848"/>
      <c r="C89" s="1848"/>
      <c r="D89" s="1848"/>
      <c r="E89" s="1848"/>
      <c r="F89" s="1848"/>
      <c r="G89" s="1848"/>
      <c r="H89" s="1848"/>
      <c r="I89" s="1848"/>
      <c r="J89" s="1848"/>
      <c r="K89" s="1848"/>
      <c r="L89" s="1344"/>
      <c r="M89" s="606" t="s">
        <v>225</v>
      </c>
      <c r="P89" s="1920"/>
      <c r="Q89" s="1920"/>
    </row>
    <row r="90" spans="1:17" x14ac:dyDescent="0.4">
      <c r="A90" s="1848" t="s">
        <v>3919</v>
      </c>
      <c r="B90" s="1848"/>
      <c r="C90" s="1848"/>
      <c r="D90" s="1848"/>
      <c r="E90" s="1848"/>
      <c r="F90" s="1848"/>
      <c r="G90" s="1848"/>
      <c r="H90" s="1848"/>
      <c r="I90" s="1848"/>
      <c r="J90" s="1848"/>
      <c r="K90" s="1848"/>
      <c r="L90" s="1344"/>
    </row>
    <row r="91" spans="1:17" x14ac:dyDescent="0.4">
      <c r="A91" s="1848" t="s">
        <v>3920</v>
      </c>
      <c r="B91" s="1848"/>
      <c r="C91" s="1848"/>
      <c r="D91" s="1848"/>
      <c r="E91" s="1848"/>
      <c r="F91" s="1848"/>
      <c r="G91" s="1848"/>
      <c r="H91" s="1848"/>
      <c r="I91" s="1848"/>
      <c r="J91" s="1848"/>
      <c r="K91" s="1848"/>
      <c r="L91" s="1344"/>
    </row>
    <row r="92" spans="1:17" s="609" customFormat="1" x14ac:dyDescent="0.4">
      <c r="A92" s="609" t="s">
        <v>3933</v>
      </c>
    </row>
    <row r="93" spans="1:17" s="612" customFormat="1" ht="18" x14ac:dyDescent="0.35">
      <c r="A93" s="1626" t="s">
        <v>394</v>
      </c>
      <c r="B93" s="1626" t="s">
        <v>1931</v>
      </c>
      <c r="C93" s="1626" t="s">
        <v>127</v>
      </c>
      <c r="D93" s="1626" t="s">
        <v>127</v>
      </c>
      <c r="E93" s="1626" t="s">
        <v>90</v>
      </c>
      <c r="F93" s="1626" t="s">
        <v>129</v>
      </c>
      <c r="G93" s="1626" t="s">
        <v>395</v>
      </c>
      <c r="H93" s="1626" t="s">
        <v>396</v>
      </c>
      <c r="I93" s="1627" t="s">
        <v>1938</v>
      </c>
      <c r="J93" s="1628"/>
      <c r="K93" s="1628"/>
      <c r="L93" s="1628"/>
      <c r="M93" s="1629"/>
      <c r="N93" s="1626" t="s">
        <v>399</v>
      </c>
      <c r="O93" s="1630" t="s">
        <v>3922</v>
      </c>
      <c r="P93" s="1631" t="s">
        <v>403</v>
      </c>
    </row>
    <row r="94" spans="1:17" s="612" customFormat="1" ht="18" x14ac:dyDescent="0.35">
      <c r="A94" s="1632"/>
      <c r="B94" s="1632" t="s">
        <v>566</v>
      </c>
      <c r="C94" s="1632" t="s">
        <v>1932</v>
      </c>
      <c r="D94" s="1632" t="s">
        <v>1934</v>
      </c>
      <c r="E94" s="1632"/>
      <c r="F94" s="1632"/>
      <c r="G94" s="1632"/>
      <c r="H94" s="1632" t="s">
        <v>1935</v>
      </c>
      <c r="I94" s="1626">
        <v>2561</v>
      </c>
      <c r="J94" s="1626">
        <v>2562</v>
      </c>
      <c r="K94" s="1626">
        <v>2563</v>
      </c>
      <c r="L94" s="1626">
        <v>2564</v>
      </c>
      <c r="M94" s="1626">
        <v>2565</v>
      </c>
      <c r="N94" s="1632" t="s">
        <v>400</v>
      </c>
      <c r="O94" s="1633" t="s">
        <v>3923</v>
      </c>
      <c r="P94" s="1634" t="s">
        <v>3935</v>
      </c>
    </row>
    <row r="95" spans="1:17" s="612" customFormat="1" ht="18" x14ac:dyDescent="0.35">
      <c r="A95" s="1632"/>
      <c r="B95" s="1632"/>
      <c r="C95" s="1632" t="s">
        <v>1933</v>
      </c>
      <c r="D95" s="1632"/>
      <c r="E95" s="1632"/>
      <c r="F95" s="1632"/>
      <c r="G95" s="1632"/>
      <c r="H95" s="1632" t="s">
        <v>1936</v>
      </c>
      <c r="I95" s="1632"/>
      <c r="J95" s="1632"/>
      <c r="K95" s="1632"/>
      <c r="L95" s="1632"/>
      <c r="M95" s="1632"/>
      <c r="N95" s="1632"/>
      <c r="O95" s="1632" t="s">
        <v>1937</v>
      </c>
      <c r="P95" s="1634" t="s">
        <v>3924</v>
      </c>
    </row>
    <row r="96" spans="1:17" s="612" customFormat="1" ht="18" x14ac:dyDescent="0.35">
      <c r="A96" s="1632"/>
      <c r="B96" s="1632"/>
      <c r="C96" s="1632" t="s">
        <v>1971</v>
      </c>
      <c r="D96" s="1632"/>
      <c r="E96" s="1632"/>
      <c r="F96" s="1632"/>
      <c r="G96" s="1632"/>
      <c r="H96" s="1632"/>
      <c r="I96" s="1632"/>
      <c r="J96" s="1632"/>
      <c r="K96" s="1632"/>
      <c r="L96" s="1632"/>
      <c r="M96" s="1632"/>
      <c r="N96" s="1632"/>
      <c r="O96" s="1632"/>
      <c r="P96" s="1632"/>
    </row>
    <row r="97" spans="1:16" s="994" customFormat="1" ht="14.4" x14ac:dyDescent="0.3">
      <c r="A97" s="1032">
        <v>7</v>
      </c>
      <c r="B97" s="641"/>
      <c r="C97" s="641"/>
      <c r="D97" s="641"/>
      <c r="E97" s="641"/>
      <c r="F97" s="641" t="s">
        <v>3143</v>
      </c>
      <c r="G97" s="641" t="s">
        <v>1958</v>
      </c>
      <c r="H97" s="641" t="s">
        <v>1961</v>
      </c>
      <c r="I97" s="635" t="s">
        <v>1139</v>
      </c>
      <c r="J97" s="635">
        <v>8800000</v>
      </c>
      <c r="K97" s="635" t="s">
        <v>1139</v>
      </c>
      <c r="L97" s="635" t="s">
        <v>1139</v>
      </c>
      <c r="M97" s="635" t="s">
        <v>1139</v>
      </c>
      <c r="N97" s="644" t="s">
        <v>1972</v>
      </c>
      <c r="O97" s="644" t="s">
        <v>1976</v>
      </c>
      <c r="P97" s="1032" t="s">
        <v>567</v>
      </c>
    </row>
    <row r="98" spans="1:16" s="994" customFormat="1" ht="14.4" x14ac:dyDescent="0.3">
      <c r="A98" s="640"/>
      <c r="B98" s="640"/>
      <c r="C98" s="640"/>
      <c r="D98" s="640"/>
      <c r="E98" s="640"/>
      <c r="F98" s="640" t="s">
        <v>3153</v>
      </c>
      <c r="G98" s="640" t="s">
        <v>1959</v>
      </c>
      <c r="H98" s="640" t="s">
        <v>1962</v>
      </c>
      <c r="I98" s="1533"/>
      <c r="J98" s="1533" t="s">
        <v>225</v>
      </c>
      <c r="K98" s="1533"/>
      <c r="L98" s="1533"/>
      <c r="M98" s="1533"/>
      <c r="N98" s="645" t="s">
        <v>1973</v>
      </c>
      <c r="O98" s="645" t="s">
        <v>1977</v>
      </c>
      <c r="P98" s="1533" t="s">
        <v>2135</v>
      </c>
    </row>
    <row r="99" spans="1:16" s="994" customFormat="1" ht="14.4" x14ac:dyDescent="0.3">
      <c r="A99" s="640"/>
      <c r="B99" s="640"/>
      <c r="C99" s="640"/>
      <c r="D99" s="640"/>
      <c r="E99" s="640"/>
      <c r="F99" s="640" t="s">
        <v>3154</v>
      </c>
      <c r="G99" s="640" t="s">
        <v>1960</v>
      </c>
      <c r="H99" s="640" t="s">
        <v>3156</v>
      </c>
      <c r="I99" s="1533"/>
      <c r="J99" s="1533"/>
      <c r="K99" s="1533"/>
      <c r="L99" s="1533"/>
      <c r="M99" s="1533"/>
      <c r="N99" s="645" t="s">
        <v>1974</v>
      </c>
      <c r="O99" s="645" t="s">
        <v>1978</v>
      </c>
      <c r="P99" s="1534"/>
    </row>
    <row r="100" spans="1:16" s="994" customFormat="1" ht="14.4" x14ac:dyDescent="0.3">
      <c r="A100" s="640"/>
      <c r="B100" s="640"/>
      <c r="C100" s="640"/>
      <c r="D100" s="640"/>
      <c r="E100" s="640"/>
      <c r="F100" s="640" t="s">
        <v>3155</v>
      </c>
      <c r="G100" s="640"/>
      <c r="H100" s="640" t="s">
        <v>1906</v>
      </c>
      <c r="I100" s="1533"/>
      <c r="J100" s="1533"/>
      <c r="K100" s="1533"/>
      <c r="L100" s="1533"/>
      <c r="M100" s="1533"/>
      <c r="N100" s="645" t="s">
        <v>649</v>
      </c>
      <c r="O100" s="645" t="s">
        <v>649</v>
      </c>
      <c r="P100" s="1534"/>
    </row>
    <row r="101" spans="1:16" s="994" customFormat="1" ht="14.4" x14ac:dyDescent="0.3">
      <c r="A101" s="640"/>
      <c r="B101" s="640"/>
      <c r="C101" s="640"/>
      <c r="D101" s="640"/>
      <c r="E101" s="640"/>
      <c r="F101" s="640" t="s">
        <v>2139</v>
      </c>
      <c r="G101" s="640"/>
      <c r="H101" s="640" t="s">
        <v>225</v>
      </c>
      <c r="I101" s="1533"/>
      <c r="J101" s="1533" t="s">
        <v>225</v>
      </c>
      <c r="K101" s="1533"/>
      <c r="L101" s="1533"/>
      <c r="M101" s="1533"/>
      <c r="N101" s="645" t="s">
        <v>1975</v>
      </c>
      <c r="O101" s="645" t="s">
        <v>1979</v>
      </c>
      <c r="P101" s="1534"/>
    </row>
    <row r="102" spans="1:16" s="994" customFormat="1" ht="14.4" x14ac:dyDescent="0.3">
      <c r="A102" s="640"/>
      <c r="B102" s="640"/>
      <c r="C102" s="640"/>
      <c r="D102" s="640"/>
      <c r="E102" s="640"/>
      <c r="F102" s="640" t="s">
        <v>1956</v>
      </c>
      <c r="G102" s="640"/>
      <c r="H102" s="640" t="s">
        <v>225</v>
      </c>
      <c r="I102" s="1533"/>
      <c r="J102" s="1533"/>
      <c r="K102" s="1533"/>
      <c r="L102" s="1533"/>
      <c r="M102" s="1533"/>
      <c r="N102" s="645"/>
      <c r="O102" s="645" t="s">
        <v>1980</v>
      </c>
      <c r="P102" s="1533"/>
    </row>
    <row r="103" spans="1:16" s="994" customFormat="1" ht="14.4" x14ac:dyDescent="0.3">
      <c r="A103" s="643"/>
      <c r="B103" s="643"/>
      <c r="C103" s="643"/>
      <c r="D103" s="643"/>
      <c r="E103" s="643"/>
      <c r="F103" s="643" t="s">
        <v>1969</v>
      </c>
      <c r="G103" s="643"/>
      <c r="H103" s="643"/>
      <c r="I103" s="646"/>
      <c r="J103" s="646"/>
      <c r="K103" s="646"/>
      <c r="L103" s="646"/>
      <c r="M103" s="646"/>
      <c r="N103" s="646"/>
      <c r="O103" s="652"/>
      <c r="P103" s="646"/>
    </row>
    <row r="104" spans="1:16" s="994" customFormat="1" ht="14.4" x14ac:dyDescent="0.3">
      <c r="A104" s="1032">
        <v>8</v>
      </c>
      <c r="B104" s="641"/>
      <c r="C104" s="641"/>
      <c r="D104" s="641"/>
      <c r="E104" s="641"/>
      <c r="F104" s="641" t="s">
        <v>3143</v>
      </c>
      <c r="G104" s="641" t="s">
        <v>1958</v>
      </c>
      <c r="H104" s="641" t="s">
        <v>1961</v>
      </c>
      <c r="I104" s="635" t="s">
        <v>1139</v>
      </c>
      <c r="J104" s="635">
        <v>5560000</v>
      </c>
      <c r="K104" s="635">
        <v>5560000</v>
      </c>
      <c r="L104" s="1553">
        <v>5560000</v>
      </c>
      <c r="M104" s="635" t="s">
        <v>1139</v>
      </c>
      <c r="N104" s="644" t="s">
        <v>1972</v>
      </c>
      <c r="O104" s="644" t="s">
        <v>1976</v>
      </c>
      <c r="P104" s="1032" t="s">
        <v>567</v>
      </c>
    </row>
    <row r="105" spans="1:16" s="994" customFormat="1" ht="14.4" x14ac:dyDescent="0.3">
      <c r="A105" s="1533"/>
      <c r="B105" s="640"/>
      <c r="C105" s="640"/>
      <c r="D105" s="640"/>
      <c r="E105" s="640"/>
      <c r="F105" s="640" t="s">
        <v>3170</v>
      </c>
      <c r="G105" s="640" t="s">
        <v>1959</v>
      </c>
      <c r="H105" s="640" t="s">
        <v>1962</v>
      </c>
      <c r="I105" s="1533"/>
      <c r="J105" s="1533"/>
      <c r="K105" s="1533"/>
      <c r="L105" s="1533"/>
      <c r="M105" s="1533"/>
      <c r="N105" s="645" t="s">
        <v>1973</v>
      </c>
      <c r="O105" s="645" t="s">
        <v>1977</v>
      </c>
      <c r="P105" s="1533" t="s">
        <v>2391</v>
      </c>
    </row>
    <row r="106" spans="1:16" s="994" customFormat="1" ht="14.4" x14ac:dyDescent="0.3">
      <c r="A106" s="1533"/>
      <c r="B106" s="640"/>
      <c r="C106" s="640"/>
      <c r="D106" s="640"/>
      <c r="E106" s="640"/>
      <c r="F106" s="640" t="s">
        <v>3171</v>
      </c>
      <c r="G106" s="640" t="s">
        <v>1960</v>
      </c>
      <c r="H106" s="640" t="s">
        <v>2395</v>
      </c>
      <c r="I106" s="1533"/>
      <c r="J106" s="1533"/>
      <c r="K106" s="1533"/>
      <c r="L106" s="1533"/>
      <c r="M106" s="1533"/>
      <c r="N106" s="645" t="s">
        <v>1974</v>
      </c>
      <c r="O106" s="645" t="s">
        <v>1978</v>
      </c>
      <c r="P106" s="1534" t="s">
        <v>225</v>
      </c>
    </row>
    <row r="107" spans="1:16" s="994" customFormat="1" ht="14.4" x14ac:dyDescent="0.3">
      <c r="A107" s="1533"/>
      <c r="B107" s="640"/>
      <c r="C107" s="640"/>
      <c r="D107" s="640"/>
      <c r="E107" s="640"/>
      <c r="F107" s="640" t="s">
        <v>2393</v>
      </c>
      <c r="G107" s="640"/>
      <c r="H107" s="640" t="s">
        <v>1906</v>
      </c>
      <c r="I107" s="1533"/>
      <c r="J107" s="1533"/>
      <c r="K107" s="1533"/>
      <c r="L107" s="1533"/>
      <c r="M107" s="1533"/>
      <c r="N107" s="645" t="s">
        <v>649</v>
      </c>
      <c r="O107" s="645" t="s">
        <v>649</v>
      </c>
      <c r="P107" s="1534"/>
    </row>
    <row r="108" spans="1:16" s="994" customFormat="1" ht="14.4" x14ac:dyDescent="0.3">
      <c r="A108" s="1533"/>
      <c r="B108" s="640"/>
      <c r="C108" s="640"/>
      <c r="D108" s="640"/>
      <c r="E108" s="640"/>
      <c r="F108" s="640" t="s">
        <v>3172</v>
      </c>
      <c r="G108" s="640"/>
      <c r="H108" s="640"/>
      <c r="I108" s="1533"/>
      <c r="J108" s="1533"/>
      <c r="K108" s="1533"/>
      <c r="L108" s="1533"/>
      <c r="M108" s="1533"/>
      <c r="N108" s="645" t="s">
        <v>1975</v>
      </c>
      <c r="O108" s="645" t="s">
        <v>1979</v>
      </c>
      <c r="P108" s="1534"/>
    </row>
    <row r="109" spans="1:16" s="994" customFormat="1" ht="14.4" x14ac:dyDescent="0.3">
      <c r="A109" s="1533"/>
      <c r="B109" s="640"/>
      <c r="C109" s="640"/>
      <c r="D109" s="640"/>
      <c r="E109" s="640"/>
      <c r="F109" s="640" t="s">
        <v>1956</v>
      </c>
      <c r="G109" s="640"/>
      <c r="H109" s="640"/>
      <c r="I109" s="1533"/>
      <c r="J109" s="1533"/>
      <c r="K109" s="1533"/>
      <c r="L109" s="1533"/>
      <c r="M109" s="1533"/>
      <c r="N109" s="645"/>
      <c r="O109" s="645" t="s">
        <v>1980</v>
      </c>
      <c r="P109" s="1533"/>
    </row>
    <row r="110" spans="1:16" s="994" customFormat="1" ht="14.4" x14ac:dyDescent="0.3">
      <c r="A110" s="1533"/>
      <c r="B110" s="640"/>
      <c r="C110" s="640"/>
      <c r="D110" s="640"/>
      <c r="E110" s="640"/>
      <c r="F110" s="640" t="s">
        <v>1969</v>
      </c>
      <c r="G110" s="640"/>
      <c r="H110" s="640"/>
      <c r="I110" s="1533"/>
      <c r="J110" s="1533"/>
      <c r="K110" s="1533"/>
      <c r="L110" s="1533"/>
      <c r="M110" s="1533"/>
      <c r="N110" s="645"/>
      <c r="O110" s="1533"/>
      <c r="P110" s="1533"/>
    </row>
    <row r="111" spans="1:16" s="994" customFormat="1" ht="14.4" x14ac:dyDescent="0.3">
      <c r="A111" s="646"/>
      <c r="B111" s="643"/>
      <c r="C111" s="643"/>
      <c r="D111" s="643"/>
      <c r="E111" s="643"/>
      <c r="F111" s="643"/>
      <c r="G111" s="643"/>
      <c r="H111" s="643"/>
      <c r="I111" s="646"/>
      <c r="J111" s="646"/>
      <c r="K111" s="646"/>
      <c r="L111" s="646"/>
      <c r="M111" s="646"/>
      <c r="N111" s="646" t="s">
        <v>225</v>
      </c>
      <c r="O111" s="646"/>
      <c r="P111" s="646"/>
    </row>
    <row r="112" spans="1:16" s="994" customFormat="1" ht="14.4" x14ac:dyDescent="0.3">
      <c r="A112" s="1537"/>
      <c r="B112" s="668"/>
      <c r="C112" s="668"/>
      <c r="D112" s="668"/>
      <c r="E112" s="668"/>
      <c r="F112" s="668"/>
      <c r="G112" s="668"/>
      <c r="H112" s="668"/>
      <c r="I112" s="1537"/>
      <c r="J112" s="1537"/>
      <c r="K112" s="1537"/>
      <c r="L112" s="1537"/>
      <c r="M112" s="1537"/>
      <c r="N112" s="1537"/>
      <c r="O112" s="1537"/>
      <c r="P112" s="1537"/>
    </row>
    <row r="113" spans="1:17" s="994" customFormat="1" ht="14.4" x14ac:dyDescent="0.3">
      <c r="A113" s="1537"/>
      <c r="B113" s="668"/>
      <c r="C113" s="668"/>
      <c r="D113" s="668"/>
      <c r="E113" s="668"/>
      <c r="F113" s="668"/>
      <c r="G113" s="668"/>
      <c r="H113" s="668"/>
      <c r="I113" s="1537"/>
      <c r="J113" s="1537"/>
      <c r="K113" s="1537"/>
      <c r="L113" s="1537"/>
      <c r="M113" s="1537"/>
      <c r="N113" s="1537"/>
      <c r="O113" s="1537"/>
      <c r="P113" s="1537"/>
    </row>
    <row r="114" spans="1:17" s="994" customFormat="1" ht="14.4" x14ac:dyDescent="0.3">
      <c r="A114" s="1537"/>
      <c r="B114" s="668"/>
      <c r="C114" s="668"/>
      <c r="D114" s="668"/>
      <c r="E114" s="668"/>
      <c r="F114" s="668"/>
      <c r="G114" s="668"/>
      <c r="H114" s="668"/>
      <c r="I114" s="1537"/>
      <c r="J114" s="1537"/>
      <c r="K114" s="1537"/>
      <c r="L114" s="1537"/>
      <c r="M114" s="1537"/>
      <c r="N114" s="1537"/>
      <c r="O114" s="1537"/>
      <c r="P114" s="1537"/>
    </row>
    <row r="115" spans="1:17" x14ac:dyDescent="0.4">
      <c r="P115" s="1624">
        <v>98</v>
      </c>
    </row>
    <row r="116" spans="1:17" s="1535" customFormat="1" x14ac:dyDescent="0.4"/>
    <row r="117" spans="1:17" s="1535" customFormat="1" x14ac:dyDescent="0.4">
      <c r="A117" s="1921" t="s">
        <v>1953</v>
      </c>
      <c r="B117" s="1921"/>
      <c r="C117" s="1921"/>
      <c r="D117" s="1921"/>
      <c r="E117" s="1921"/>
      <c r="F117" s="1921"/>
      <c r="G117" s="1921"/>
      <c r="H117" s="1921"/>
      <c r="I117" s="1921"/>
      <c r="J117" s="1921"/>
      <c r="K117" s="1921"/>
      <c r="L117" s="1536"/>
      <c r="O117" s="1922" t="s">
        <v>3918</v>
      </c>
      <c r="P117" s="1922"/>
    </row>
    <row r="118" spans="1:17" x14ac:dyDescent="0.4">
      <c r="A118" s="1848" t="s">
        <v>3917</v>
      </c>
      <c r="B118" s="1848"/>
      <c r="C118" s="1848"/>
      <c r="D118" s="1848"/>
      <c r="E118" s="1848"/>
      <c r="F118" s="1848"/>
      <c r="G118" s="1848"/>
      <c r="H118" s="1848"/>
      <c r="I118" s="1848"/>
      <c r="J118" s="1848"/>
      <c r="K118" s="1848"/>
      <c r="L118" s="1344"/>
      <c r="M118" s="606" t="s">
        <v>225</v>
      </c>
      <c r="P118" s="1920"/>
      <c r="Q118" s="1920"/>
    </row>
    <row r="119" spans="1:17" x14ac:dyDescent="0.4">
      <c r="A119" s="1848" t="s">
        <v>3919</v>
      </c>
      <c r="B119" s="1848"/>
      <c r="C119" s="1848"/>
      <c r="D119" s="1848"/>
      <c r="E119" s="1848"/>
      <c r="F119" s="1848"/>
      <c r="G119" s="1848"/>
      <c r="H119" s="1848"/>
      <c r="I119" s="1848"/>
      <c r="J119" s="1848"/>
      <c r="K119" s="1848"/>
      <c r="L119" s="1344"/>
    </row>
    <row r="120" spans="1:17" x14ac:dyDescent="0.4">
      <c r="A120" s="1848" t="s">
        <v>3920</v>
      </c>
      <c r="B120" s="1848"/>
      <c r="C120" s="1848"/>
      <c r="D120" s="1848"/>
      <c r="E120" s="1848"/>
      <c r="F120" s="1848"/>
      <c r="G120" s="1848"/>
      <c r="H120" s="1848"/>
      <c r="I120" s="1848"/>
      <c r="J120" s="1848"/>
      <c r="K120" s="1848"/>
      <c r="L120" s="1344"/>
    </row>
    <row r="121" spans="1:17" s="609" customFormat="1" x14ac:dyDescent="0.4">
      <c r="A121" s="609" t="s">
        <v>3930</v>
      </c>
    </row>
    <row r="122" spans="1:17" s="612" customFormat="1" ht="18" x14ac:dyDescent="0.35">
      <c r="A122" s="1626" t="s">
        <v>394</v>
      </c>
      <c r="B122" s="1626" t="s">
        <v>1931</v>
      </c>
      <c r="C122" s="1626" t="s">
        <v>127</v>
      </c>
      <c r="D122" s="1626" t="s">
        <v>127</v>
      </c>
      <c r="E122" s="1626" t="s">
        <v>90</v>
      </c>
      <c r="F122" s="1626" t="s">
        <v>129</v>
      </c>
      <c r="G122" s="1626" t="s">
        <v>395</v>
      </c>
      <c r="H122" s="1626" t="s">
        <v>396</v>
      </c>
      <c r="I122" s="1627" t="s">
        <v>1938</v>
      </c>
      <c r="J122" s="1628"/>
      <c r="K122" s="1628"/>
      <c r="L122" s="1628"/>
      <c r="M122" s="1629"/>
      <c r="N122" s="1626" t="s">
        <v>399</v>
      </c>
      <c r="O122" s="1630" t="s">
        <v>3922</v>
      </c>
      <c r="P122" s="1631" t="s">
        <v>403</v>
      </c>
    </row>
    <row r="123" spans="1:17" s="612" customFormat="1" ht="18" x14ac:dyDescent="0.35">
      <c r="A123" s="1632"/>
      <c r="B123" s="1632" t="s">
        <v>566</v>
      </c>
      <c r="C123" s="1632" t="s">
        <v>1932</v>
      </c>
      <c r="D123" s="1632" t="s">
        <v>1934</v>
      </c>
      <c r="E123" s="1632"/>
      <c r="F123" s="1632"/>
      <c r="G123" s="1632"/>
      <c r="H123" s="1632" t="s">
        <v>1935</v>
      </c>
      <c r="I123" s="1626">
        <v>2561</v>
      </c>
      <c r="J123" s="1626">
        <v>2562</v>
      </c>
      <c r="K123" s="1626">
        <v>2563</v>
      </c>
      <c r="L123" s="1626">
        <v>2564</v>
      </c>
      <c r="M123" s="1626">
        <v>2565</v>
      </c>
      <c r="N123" s="1632" t="s">
        <v>400</v>
      </c>
      <c r="O123" s="1633" t="s">
        <v>3923</v>
      </c>
      <c r="P123" s="1634" t="s">
        <v>3935</v>
      </c>
    </row>
    <row r="124" spans="1:17" s="612" customFormat="1" ht="18" x14ac:dyDescent="0.35">
      <c r="A124" s="1632"/>
      <c r="B124" s="1632"/>
      <c r="C124" s="1632" t="s">
        <v>1933</v>
      </c>
      <c r="D124" s="1632"/>
      <c r="E124" s="1632"/>
      <c r="F124" s="1632"/>
      <c r="G124" s="1632"/>
      <c r="H124" s="1632" t="s">
        <v>1936</v>
      </c>
      <c r="I124" s="1632"/>
      <c r="J124" s="1632"/>
      <c r="K124" s="1632"/>
      <c r="L124" s="1632"/>
      <c r="M124" s="1632"/>
      <c r="N124" s="1632"/>
      <c r="O124" s="1632" t="s">
        <v>1937</v>
      </c>
      <c r="P124" s="1634" t="s">
        <v>3924</v>
      </c>
    </row>
    <row r="125" spans="1:17" s="612" customFormat="1" ht="18" x14ac:dyDescent="0.35">
      <c r="A125" s="1632"/>
      <c r="B125" s="1632"/>
      <c r="C125" s="1632" t="s">
        <v>1971</v>
      </c>
      <c r="D125" s="1632"/>
      <c r="E125" s="1632"/>
      <c r="F125" s="1632"/>
      <c r="G125" s="1632"/>
      <c r="H125" s="1632"/>
      <c r="I125" s="1632"/>
      <c r="J125" s="1632"/>
      <c r="K125" s="1632"/>
      <c r="L125" s="1632"/>
      <c r="M125" s="1632"/>
      <c r="N125" s="1632"/>
      <c r="O125" s="1632"/>
      <c r="P125" s="1632"/>
    </row>
    <row r="126" spans="1:17" s="994" customFormat="1" ht="14.4" x14ac:dyDescent="0.3">
      <c r="A126" s="1032">
        <v>9</v>
      </c>
      <c r="B126" s="641"/>
      <c r="C126" s="641"/>
      <c r="D126" s="641"/>
      <c r="E126" s="641"/>
      <c r="F126" s="641" t="s">
        <v>3143</v>
      </c>
      <c r="G126" s="641" t="s">
        <v>1958</v>
      </c>
      <c r="H126" s="641" t="s">
        <v>1961</v>
      </c>
      <c r="I126" s="635" t="s">
        <v>1139</v>
      </c>
      <c r="J126" s="635">
        <v>5560000</v>
      </c>
      <c r="K126" s="635">
        <v>5560000</v>
      </c>
      <c r="L126" s="1553">
        <v>5560000</v>
      </c>
      <c r="M126" s="635" t="s">
        <v>1139</v>
      </c>
      <c r="N126" s="644" t="s">
        <v>1972</v>
      </c>
      <c r="O126" s="644" t="s">
        <v>1976</v>
      </c>
      <c r="P126" s="1032" t="s">
        <v>567</v>
      </c>
    </row>
    <row r="127" spans="1:17" s="994" customFormat="1" ht="14.4" x14ac:dyDescent="0.3">
      <c r="A127" s="640"/>
      <c r="B127" s="640"/>
      <c r="C127" s="640"/>
      <c r="D127" s="640"/>
      <c r="E127" s="640"/>
      <c r="F127" s="640" t="s">
        <v>3173</v>
      </c>
      <c r="G127" s="640" t="s">
        <v>1959</v>
      </c>
      <c r="H127" s="640" t="s">
        <v>1962</v>
      </c>
      <c r="I127" s="1533"/>
      <c r="J127" s="1533" t="s">
        <v>225</v>
      </c>
      <c r="K127" s="1533"/>
      <c r="L127" s="1554"/>
      <c r="M127" s="1533"/>
      <c r="N127" s="645" t="s">
        <v>1973</v>
      </c>
      <c r="O127" s="645" t="s">
        <v>1977</v>
      </c>
      <c r="P127" s="1533" t="s">
        <v>2391</v>
      </c>
    </row>
    <row r="128" spans="1:17" s="994" customFormat="1" ht="14.4" x14ac:dyDescent="0.3">
      <c r="A128" s="640"/>
      <c r="B128" s="640"/>
      <c r="C128" s="640"/>
      <c r="D128" s="640"/>
      <c r="E128" s="640"/>
      <c r="F128" s="640" t="s">
        <v>3950</v>
      </c>
      <c r="G128" s="640" t="s">
        <v>1960</v>
      </c>
      <c r="H128" s="640" t="s">
        <v>2406</v>
      </c>
      <c r="I128" s="1533"/>
      <c r="J128" s="1533"/>
      <c r="K128" s="1533"/>
      <c r="L128" s="1554"/>
      <c r="M128" s="1533"/>
      <c r="N128" s="645" t="s">
        <v>1974</v>
      </c>
      <c r="O128" s="645" t="s">
        <v>1978</v>
      </c>
      <c r="P128" s="1534"/>
    </row>
    <row r="129" spans="1:16" s="994" customFormat="1" ht="14.4" x14ac:dyDescent="0.3">
      <c r="A129" s="640"/>
      <c r="B129" s="640"/>
      <c r="C129" s="640"/>
      <c r="D129" s="640"/>
      <c r="E129" s="640"/>
      <c r="F129" s="640" t="s">
        <v>3951</v>
      </c>
      <c r="G129" s="640"/>
      <c r="H129" s="640" t="s">
        <v>1906</v>
      </c>
      <c r="I129" s="1533"/>
      <c r="J129" s="1533"/>
      <c r="K129" s="1533"/>
      <c r="L129" s="1554"/>
      <c r="M129" s="1533"/>
      <c r="N129" s="645" t="s">
        <v>649</v>
      </c>
      <c r="O129" s="645" t="s">
        <v>649</v>
      </c>
      <c r="P129" s="1534"/>
    </row>
    <row r="130" spans="1:16" s="994" customFormat="1" ht="14.4" x14ac:dyDescent="0.3">
      <c r="A130" s="640"/>
      <c r="B130" s="640"/>
      <c r="C130" s="640"/>
      <c r="D130" s="640"/>
      <c r="E130" s="640"/>
      <c r="F130" s="640" t="s">
        <v>1956</v>
      </c>
      <c r="G130" s="640"/>
      <c r="H130" s="640"/>
      <c r="I130" s="1533"/>
      <c r="J130" s="1533" t="s">
        <v>225</v>
      </c>
      <c r="K130" s="1533"/>
      <c r="L130" s="1533"/>
      <c r="M130" s="1533"/>
      <c r="N130" s="645" t="s">
        <v>1975</v>
      </c>
      <c r="O130" s="645" t="s">
        <v>1979</v>
      </c>
      <c r="P130" s="1534"/>
    </row>
    <row r="131" spans="1:16" s="994" customFormat="1" ht="14.4" x14ac:dyDescent="0.3">
      <c r="A131" s="640"/>
      <c r="B131" s="640"/>
      <c r="C131" s="640"/>
      <c r="D131" s="640"/>
      <c r="E131" s="640"/>
      <c r="F131" s="640" t="s">
        <v>1913</v>
      </c>
      <c r="G131" s="640"/>
      <c r="H131" s="640"/>
      <c r="I131" s="1533"/>
      <c r="J131" s="1533"/>
      <c r="K131" s="1533"/>
      <c r="L131" s="1533"/>
      <c r="M131" s="1533"/>
      <c r="N131" s="645"/>
      <c r="O131" s="645" t="s">
        <v>1980</v>
      </c>
      <c r="P131" s="1533"/>
    </row>
    <row r="132" spans="1:16" s="994" customFormat="1" ht="14.4" x14ac:dyDescent="0.3">
      <c r="A132" s="643"/>
      <c r="B132" s="643"/>
      <c r="C132" s="643"/>
      <c r="D132" s="643"/>
      <c r="E132" s="643"/>
      <c r="F132" s="643"/>
      <c r="G132" s="643"/>
      <c r="H132" s="643"/>
      <c r="I132" s="646"/>
      <c r="J132" s="646"/>
      <c r="K132" s="646"/>
      <c r="L132" s="646"/>
      <c r="M132" s="646"/>
      <c r="N132" s="646"/>
      <c r="O132" s="652"/>
      <c r="P132" s="646"/>
    </row>
    <row r="133" spans="1:16" s="994" customFormat="1" ht="14.4" x14ac:dyDescent="0.3">
      <c r="A133" s="1032">
        <v>10</v>
      </c>
      <c r="B133" s="641"/>
      <c r="C133" s="641"/>
      <c r="D133" s="641"/>
      <c r="E133" s="641"/>
      <c r="F133" s="641" t="s">
        <v>3174</v>
      </c>
      <c r="G133" s="641" t="s">
        <v>3176</v>
      </c>
      <c r="H133" s="641" t="s">
        <v>3179</v>
      </c>
      <c r="I133" s="635" t="s">
        <v>1139</v>
      </c>
      <c r="J133" s="635">
        <v>13268000</v>
      </c>
      <c r="K133" s="635">
        <v>13268000</v>
      </c>
      <c r="L133" s="1553">
        <v>13268000</v>
      </c>
      <c r="M133" s="639" t="s">
        <v>1139</v>
      </c>
      <c r="N133" s="644" t="s">
        <v>1972</v>
      </c>
      <c r="O133" s="644" t="s">
        <v>1976</v>
      </c>
      <c r="P133" s="1032" t="s">
        <v>567</v>
      </c>
    </row>
    <row r="134" spans="1:16" s="994" customFormat="1" ht="14.4" x14ac:dyDescent="0.3">
      <c r="A134" s="1533"/>
      <c r="B134" s="640"/>
      <c r="C134" s="640"/>
      <c r="D134" s="640"/>
      <c r="E134" s="640"/>
      <c r="F134" s="640" t="s">
        <v>1967</v>
      </c>
      <c r="G134" s="640" t="s">
        <v>3177</v>
      </c>
      <c r="H134" s="640" t="s">
        <v>3180</v>
      </c>
      <c r="I134" s="1533"/>
      <c r="J134" s="1533"/>
      <c r="K134" s="1533"/>
      <c r="L134" s="1554"/>
      <c r="M134" s="1538"/>
      <c r="N134" s="645" t="s">
        <v>1976</v>
      </c>
      <c r="O134" s="645" t="s">
        <v>3184</v>
      </c>
      <c r="P134" s="1533" t="s">
        <v>2391</v>
      </c>
    </row>
    <row r="135" spans="1:16" s="994" customFormat="1" ht="14.4" x14ac:dyDescent="0.3">
      <c r="A135" s="1533"/>
      <c r="B135" s="640"/>
      <c r="C135" s="640"/>
      <c r="D135" s="640"/>
      <c r="E135" s="640"/>
      <c r="F135" s="640" t="s">
        <v>3175</v>
      </c>
      <c r="G135" s="640" t="s">
        <v>3178</v>
      </c>
      <c r="H135" s="640" t="s">
        <v>3181</v>
      </c>
      <c r="I135" s="1533"/>
      <c r="J135" s="1533"/>
      <c r="K135" s="1533"/>
      <c r="L135" s="1554"/>
      <c r="M135" s="1538"/>
      <c r="N135" s="645" t="s">
        <v>3183</v>
      </c>
      <c r="O135" s="645"/>
      <c r="P135" s="1533"/>
    </row>
    <row r="136" spans="1:16" s="994" customFormat="1" ht="14.4" x14ac:dyDescent="0.3">
      <c r="A136" s="1533"/>
      <c r="B136" s="640"/>
      <c r="C136" s="640"/>
      <c r="D136" s="640"/>
      <c r="E136" s="640"/>
      <c r="F136" s="640" t="s">
        <v>1810</v>
      </c>
      <c r="G136" s="640" t="s">
        <v>1003</v>
      </c>
      <c r="H136" s="640" t="s">
        <v>3182</v>
      </c>
      <c r="I136" s="1533"/>
      <c r="J136" s="1533"/>
      <c r="K136" s="1533"/>
      <c r="L136" s="1554"/>
      <c r="M136" s="1533"/>
      <c r="N136" s="645"/>
      <c r="O136" s="645"/>
      <c r="P136" s="1533"/>
    </row>
    <row r="137" spans="1:16" s="994" customFormat="1" ht="14.4" x14ac:dyDescent="0.3">
      <c r="A137" s="1533"/>
      <c r="B137" s="640"/>
      <c r="C137" s="640"/>
      <c r="D137" s="640"/>
      <c r="E137" s="640"/>
      <c r="F137" s="640" t="s">
        <v>1956</v>
      </c>
      <c r="G137" s="640"/>
      <c r="H137" s="640" t="s">
        <v>729</v>
      </c>
      <c r="I137" s="1533"/>
      <c r="J137" s="1533"/>
      <c r="K137" s="1533"/>
      <c r="L137" s="1533"/>
      <c r="M137" s="1533"/>
      <c r="N137" s="645"/>
      <c r="O137" s="645"/>
      <c r="P137" s="1533"/>
    </row>
    <row r="138" spans="1:16" s="994" customFormat="1" ht="14.4" x14ac:dyDescent="0.3">
      <c r="A138" s="1533"/>
      <c r="B138" s="640"/>
      <c r="C138" s="640"/>
      <c r="D138" s="640"/>
      <c r="E138" s="640"/>
      <c r="F138" s="640" t="s">
        <v>1913</v>
      </c>
      <c r="G138" s="640"/>
      <c r="H138" s="640"/>
      <c r="I138" s="1533"/>
      <c r="J138" s="1533"/>
      <c r="K138" s="1533"/>
      <c r="L138" s="1533"/>
      <c r="M138" s="1533"/>
      <c r="N138" s="645"/>
      <c r="O138" s="645"/>
      <c r="P138" s="1533"/>
    </row>
    <row r="139" spans="1:16" s="994" customFormat="1" ht="14.4" x14ac:dyDescent="0.3">
      <c r="A139" s="646"/>
      <c r="B139" s="643"/>
      <c r="C139" s="643"/>
      <c r="D139" s="643"/>
      <c r="E139" s="643"/>
      <c r="F139" s="643"/>
      <c r="G139" s="643"/>
      <c r="H139" s="643"/>
      <c r="I139" s="646"/>
      <c r="J139" s="646"/>
      <c r="K139" s="646"/>
      <c r="L139" s="646"/>
      <c r="M139" s="646"/>
      <c r="N139" s="646" t="s">
        <v>225</v>
      </c>
      <c r="O139" s="646"/>
      <c r="P139" s="646"/>
    </row>
    <row r="140" spans="1:16" s="614" customFormat="1" ht="17.399999999999999" x14ac:dyDescent="0.35">
      <c r="A140" s="664"/>
      <c r="B140" s="666"/>
      <c r="C140" s="666"/>
      <c r="D140" s="666"/>
      <c r="E140" s="666"/>
      <c r="F140" s="666"/>
      <c r="G140" s="666"/>
      <c r="H140" s="666"/>
      <c r="I140" s="664"/>
      <c r="J140" s="664"/>
      <c r="K140" s="664"/>
      <c r="L140" s="664"/>
      <c r="M140" s="664"/>
      <c r="N140" s="664"/>
      <c r="O140" s="664"/>
      <c r="P140" s="664"/>
    </row>
    <row r="141" spans="1:16" s="614" customFormat="1" ht="17.399999999999999" x14ac:dyDescent="0.35">
      <c r="A141" s="664"/>
      <c r="B141" s="666"/>
      <c r="C141" s="666"/>
      <c r="D141" s="666"/>
      <c r="E141" s="666"/>
      <c r="F141" s="666"/>
      <c r="G141" s="666"/>
      <c r="H141" s="666"/>
      <c r="I141" s="664"/>
      <c r="J141" s="664"/>
      <c r="K141" s="664"/>
      <c r="L141" s="664"/>
      <c r="M141" s="664"/>
      <c r="N141" s="664"/>
      <c r="O141" s="664"/>
      <c r="P141" s="664"/>
    </row>
    <row r="143" spans="1:16" x14ac:dyDescent="0.4">
      <c r="P143" s="1624">
        <v>99</v>
      </c>
    </row>
    <row r="144" spans="1:16" x14ac:dyDescent="0.4">
      <c r="A144" s="1848" t="s">
        <v>1953</v>
      </c>
      <c r="B144" s="1848"/>
      <c r="C144" s="1848"/>
      <c r="D144" s="1848"/>
      <c r="E144" s="1848"/>
      <c r="F144" s="1848"/>
      <c r="G144" s="1848"/>
      <c r="H144" s="1848"/>
      <c r="I144" s="1848"/>
      <c r="J144" s="1848"/>
      <c r="K144" s="1848"/>
      <c r="L144" s="1344"/>
      <c r="O144" s="1920" t="s">
        <v>3918</v>
      </c>
      <c r="P144" s="1920"/>
    </row>
    <row r="145" spans="1:17" x14ac:dyDescent="0.4">
      <c r="A145" s="1848" t="s">
        <v>3917</v>
      </c>
      <c r="B145" s="1848"/>
      <c r="C145" s="1848"/>
      <c r="D145" s="1848"/>
      <c r="E145" s="1848"/>
      <c r="F145" s="1848"/>
      <c r="G145" s="1848"/>
      <c r="H145" s="1848"/>
      <c r="I145" s="1848"/>
      <c r="J145" s="1848"/>
      <c r="K145" s="1848"/>
      <c r="L145" s="1344"/>
      <c r="M145" s="606" t="s">
        <v>225</v>
      </c>
      <c r="P145" s="1920"/>
      <c r="Q145" s="1920"/>
    </row>
    <row r="146" spans="1:17" x14ac:dyDescent="0.4">
      <c r="A146" s="1848" t="s">
        <v>3919</v>
      </c>
      <c r="B146" s="1848"/>
      <c r="C146" s="1848"/>
      <c r="D146" s="1848"/>
      <c r="E146" s="1848"/>
      <c r="F146" s="1848"/>
      <c r="G146" s="1848"/>
      <c r="H146" s="1848"/>
      <c r="I146" s="1848"/>
      <c r="J146" s="1848"/>
      <c r="K146" s="1848"/>
      <c r="L146" s="1344"/>
    </row>
    <row r="147" spans="1:17" x14ac:dyDescent="0.4">
      <c r="A147" s="1848" t="s">
        <v>3920</v>
      </c>
      <c r="B147" s="1848"/>
      <c r="C147" s="1848"/>
      <c r="D147" s="1848"/>
      <c r="E147" s="1848"/>
      <c r="F147" s="1848"/>
      <c r="G147" s="1848"/>
      <c r="H147" s="1848"/>
      <c r="I147" s="1848"/>
      <c r="J147" s="1848"/>
      <c r="K147" s="1848"/>
      <c r="L147" s="1344"/>
    </row>
    <row r="148" spans="1:17" s="609" customFormat="1" x14ac:dyDescent="0.4">
      <c r="A148" s="609" t="s">
        <v>3921</v>
      </c>
    </row>
    <row r="149" spans="1:17" s="612" customFormat="1" ht="18" x14ac:dyDescent="0.35">
      <c r="A149" s="1626" t="s">
        <v>394</v>
      </c>
      <c r="B149" s="1626" t="s">
        <v>1931</v>
      </c>
      <c r="C149" s="1626" t="s">
        <v>127</v>
      </c>
      <c r="D149" s="1626" t="s">
        <v>127</v>
      </c>
      <c r="E149" s="1626" t="s">
        <v>90</v>
      </c>
      <c r="F149" s="1626" t="s">
        <v>129</v>
      </c>
      <c r="G149" s="1626" t="s">
        <v>395</v>
      </c>
      <c r="H149" s="1626" t="s">
        <v>396</v>
      </c>
      <c r="I149" s="1627" t="s">
        <v>1938</v>
      </c>
      <c r="J149" s="1628"/>
      <c r="K149" s="1628"/>
      <c r="L149" s="1628"/>
      <c r="M149" s="1629"/>
      <c r="N149" s="1626" t="s">
        <v>399</v>
      </c>
      <c r="O149" s="1630" t="s">
        <v>3922</v>
      </c>
      <c r="P149" s="1631" t="s">
        <v>403</v>
      </c>
    </row>
    <row r="150" spans="1:17" s="612" customFormat="1" ht="18" x14ac:dyDescent="0.35">
      <c r="A150" s="1632"/>
      <c r="B150" s="1632" t="s">
        <v>566</v>
      </c>
      <c r="C150" s="1632" t="s">
        <v>1932</v>
      </c>
      <c r="D150" s="1632" t="s">
        <v>1934</v>
      </c>
      <c r="E150" s="1632"/>
      <c r="F150" s="1632"/>
      <c r="G150" s="1632"/>
      <c r="H150" s="1632" t="s">
        <v>1935</v>
      </c>
      <c r="I150" s="1626">
        <v>2561</v>
      </c>
      <c r="J150" s="1626">
        <v>2562</v>
      </c>
      <c r="K150" s="1626">
        <v>2563</v>
      </c>
      <c r="L150" s="1626">
        <v>2564</v>
      </c>
      <c r="M150" s="1626">
        <v>2565</v>
      </c>
      <c r="N150" s="1632" t="s">
        <v>400</v>
      </c>
      <c r="O150" s="1633" t="s">
        <v>3923</v>
      </c>
      <c r="P150" s="1634" t="s">
        <v>3935</v>
      </c>
    </row>
    <row r="151" spans="1:17" s="612" customFormat="1" ht="18" x14ac:dyDescent="0.35">
      <c r="A151" s="1632"/>
      <c r="B151" s="1632"/>
      <c r="C151" s="1632" t="s">
        <v>1933</v>
      </c>
      <c r="D151" s="1632"/>
      <c r="E151" s="1632"/>
      <c r="F151" s="1632"/>
      <c r="G151" s="1632"/>
      <c r="H151" s="1632" t="s">
        <v>1936</v>
      </c>
      <c r="I151" s="1632"/>
      <c r="J151" s="1632"/>
      <c r="K151" s="1632"/>
      <c r="L151" s="1632"/>
      <c r="M151" s="1632"/>
      <c r="N151" s="1632"/>
      <c r="O151" s="1632" t="s">
        <v>1937</v>
      </c>
      <c r="P151" s="1634" t="s">
        <v>3924</v>
      </c>
    </row>
    <row r="152" spans="1:17" s="612" customFormat="1" ht="18" x14ac:dyDescent="0.35">
      <c r="A152" s="1632"/>
      <c r="B152" s="1632"/>
      <c r="C152" s="1632" t="s">
        <v>1971</v>
      </c>
      <c r="D152" s="1632"/>
      <c r="E152" s="1632"/>
      <c r="F152" s="1632"/>
      <c r="G152" s="1632"/>
      <c r="H152" s="1632"/>
      <c r="I152" s="1632"/>
      <c r="J152" s="1632"/>
      <c r="K152" s="1632"/>
      <c r="L152" s="1632"/>
      <c r="M152" s="1632"/>
      <c r="N152" s="1632"/>
      <c r="O152" s="1632"/>
      <c r="P152" s="1632"/>
    </row>
    <row r="153" spans="1:17" s="614" customFormat="1" ht="17.399999999999999" x14ac:dyDescent="0.35">
      <c r="A153" s="616">
        <v>11</v>
      </c>
      <c r="B153" s="619"/>
      <c r="C153" s="619"/>
      <c r="D153" s="619"/>
      <c r="E153" s="619"/>
      <c r="F153" s="641" t="s">
        <v>3185</v>
      </c>
      <c r="G153" s="641" t="s">
        <v>1958</v>
      </c>
      <c r="H153" s="641" t="s">
        <v>3189</v>
      </c>
      <c r="I153" s="635" t="s">
        <v>1139</v>
      </c>
      <c r="J153" s="635">
        <v>6750000</v>
      </c>
      <c r="K153" s="635" t="s">
        <v>1139</v>
      </c>
      <c r="L153" s="635" t="s">
        <v>1139</v>
      </c>
      <c r="M153" s="635" t="s">
        <v>1139</v>
      </c>
      <c r="N153" s="644" t="s">
        <v>1972</v>
      </c>
      <c r="O153" s="644" t="s">
        <v>1976</v>
      </c>
      <c r="P153" s="1032" t="s">
        <v>567</v>
      </c>
    </row>
    <row r="154" spans="1:17" s="614" customFormat="1" ht="17.399999999999999" x14ac:dyDescent="0.35">
      <c r="A154" s="617"/>
      <c r="B154" s="617"/>
      <c r="C154" s="617"/>
      <c r="D154" s="617"/>
      <c r="E154" s="617"/>
      <c r="F154" s="640" t="s">
        <v>2026</v>
      </c>
      <c r="G154" s="640" t="s">
        <v>1959</v>
      </c>
      <c r="H154" s="640" t="s">
        <v>3190</v>
      </c>
      <c r="I154" s="1533"/>
      <c r="J154" s="1533"/>
      <c r="K154" s="1533"/>
      <c r="L154" s="1533"/>
      <c r="M154" s="1533"/>
      <c r="N154" s="645" t="s">
        <v>1973</v>
      </c>
      <c r="O154" s="645" t="s">
        <v>1977</v>
      </c>
      <c r="P154" s="1533" t="s">
        <v>3191</v>
      </c>
    </row>
    <row r="155" spans="1:17" s="614" customFormat="1" ht="17.399999999999999" x14ac:dyDescent="0.35">
      <c r="A155" s="617"/>
      <c r="B155" s="617"/>
      <c r="C155" s="617"/>
      <c r="D155" s="617"/>
      <c r="E155" s="617"/>
      <c r="F155" s="640" t="s">
        <v>3186</v>
      </c>
      <c r="G155" s="640" t="s">
        <v>1960</v>
      </c>
      <c r="H155" s="640" t="s">
        <v>2395</v>
      </c>
      <c r="I155" s="1533"/>
      <c r="J155" s="1533"/>
      <c r="K155" s="1533"/>
      <c r="L155" s="1533"/>
      <c r="M155" s="1533"/>
      <c r="N155" s="645" t="s">
        <v>1974</v>
      </c>
      <c r="O155" s="645" t="s">
        <v>1978</v>
      </c>
      <c r="P155" s="1534"/>
    </row>
    <row r="156" spans="1:17" s="614" customFormat="1" ht="17.399999999999999" x14ac:dyDescent="0.35">
      <c r="A156" s="617"/>
      <c r="B156" s="617"/>
      <c r="C156" s="617"/>
      <c r="D156" s="617"/>
      <c r="E156" s="617"/>
      <c r="F156" s="640" t="s">
        <v>3187</v>
      </c>
      <c r="G156" s="640"/>
      <c r="H156" s="640" t="s">
        <v>1906</v>
      </c>
      <c r="I156" s="1533"/>
      <c r="J156" s="1533"/>
      <c r="K156" s="1533"/>
      <c r="L156" s="1533"/>
      <c r="M156" s="1533"/>
      <c r="N156" s="645" t="s">
        <v>649</v>
      </c>
      <c r="O156" s="645" t="s">
        <v>649</v>
      </c>
      <c r="P156" s="1534"/>
    </row>
    <row r="157" spans="1:17" s="614" customFormat="1" ht="17.399999999999999" x14ac:dyDescent="0.35">
      <c r="A157" s="617"/>
      <c r="B157" s="617"/>
      <c r="C157" s="617"/>
      <c r="D157" s="617"/>
      <c r="E157" s="617"/>
      <c r="F157" s="640" t="s">
        <v>3188</v>
      </c>
      <c r="G157" s="640"/>
      <c r="H157" s="640"/>
      <c r="I157" s="1533"/>
      <c r="J157" s="1533"/>
      <c r="K157" s="1533"/>
      <c r="L157" s="1533"/>
      <c r="M157" s="1533"/>
      <c r="N157" s="645" t="s">
        <v>1975</v>
      </c>
      <c r="O157" s="645" t="s">
        <v>1979</v>
      </c>
      <c r="P157" s="1534"/>
    </row>
    <row r="158" spans="1:17" s="614" customFormat="1" ht="17.399999999999999" x14ac:dyDescent="0.35">
      <c r="A158" s="617"/>
      <c r="B158" s="617"/>
      <c r="C158" s="617"/>
      <c r="D158" s="617"/>
      <c r="E158" s="617"/>
      <c r="F158" s="640" t="s">
        <v>1956</v>
      </c>
      <c r="G158" s="640"/>
      <c r="H158" s="640"/>
      <c r="I158" s="1533"/>
      <c r="J158" s="1533"/>
      <c r="K158" s="1533"/>
      <c r="L158" s="1533"/>
      <c r="M158" s="1533"/>
      <c r="N158" s="645"/>
      <c r="O158" s="645" t="s">
        <v>1980</v>
      </c>
      <c r="P158" s="1533"/>
    </row>
    <row r="159" spans="1:17" s="610" customFormat="1" ht="18" x14ac:dyDescent="0.35">
      <c r="A159" s="618"/>
      <c r="B159" s="618"/>
      <c r="C159" s="618"/>
      <c r="D159" s="618"/>
      <c r="E159" s="618"/>
      <c r="F159" s="643" t="s">
        <v>1969</v>
      </c>
      <c r="G159" s="643"/>
      <c r="H159" s="643"/>
      <c r="I159" s="646"/>
      <c r="J159" s="646"/>
      <c r="K159" s="646"/>
      <c r="L159" s="646"/>
      <c r="M159" s="646"/>
      <c r="N159" s="646"/>
      <c r="O159" s="652"/>
      <c r="P159" s="646"/>
    </row>
    <row r="160" spans="1:17" s="994" customFormat="1" ht="14.4" x14ac:dyDescent="0.3">
      <c r="A160" s="1032">
        <v>12</v>
      </c>
      <c r="B160" s="641" t="s">
        <v>1989</v>
      </c>
      <c r="C160" s="641" t="s">
        <v>1992</v>
      </c>
      <c r="D160" s="641" t="s">
        <v>3159</v>
      </c>
      <c r="E160" s="641" t="s">
        <v>3161</v>
      </c>
      <c r="F160" s="641" t="s">
        <v>3143</v>
      </c>
      <c r="G160" s="641" t="s">
        <v>1958</v>
      </c>
      <c r="H160" s="641" t="s">
        <v>1961</v>
      </c>
      <c r="I160" s="635" t="s">
        <v>1139</v>
      </c>
      <c r="J160" s="635">
        <v>8000000</v>
      </c>
      <c r="K160" s="635" t="s">
        <v>1139</v>
      </c>
      <c r="L160" s="635" t="s">
        <v>1139</v>
      </c>
      <c r="M160" s="1032" t="s">
        <v>1139</v>
      </c>
      <c r="N160" s="644" t="s">
        <v>1972</v>
      </c>
      <c r="O160" s="644" t="s">
        <v>1976</v>
      </c>
      <c r="P160" s="1032" t="s">
        <v>567</v>
      </c>
    </row>
    <row r="161" spans="1:17" s="994" customFormat="1" ht="14.4" x14ac:dyDescent="0.3">
      <c r="A161" s="1533"/>
      <c r="B161" s="640" t="s">
        <v>1990</v>
      </c>
      <c r="C161" s="640" t="s">
        <v>1993</v>
      </c>
      <c r="D161" s="640" t="s">
        <v>3160</v>
      </c>
      <c r="E161" s="640" t="s">
        <v>2004</v>
      </c>
      <c r="F161" s="640" t="s">
        <v>3162</v>
      </c>
      <c r="G161" s="640" t="s">
        <v>3167</v>
      </c>
      <c r="H161" s="640" t="s">
        <v>1962</v>
      </c>
      <c r="I161" s="1533"/>
      <c r="J161" s="1533"/>
      <c r="K161" s="1533"/>
      <c r="L161" s="1533"/>
      <c r="M161" s="1533"/>
      <c r="N161" s="645" t="s">
        <v>1973</v>
      </c>
      <c r="O161" s="645" t="s">
        <v>1977</v>
      </c>
      <c r="P161" s="1533" t="s">
        <v>2135</v>
      </c>
    </row>
    <row r="162" spans="1:17" s="994" customFormat="1" ht="14.4" x14ac:dyDescent="0.3">
      <c r="A162" s="1533"/>
      <c r="B162" s="640" t="s">
        <v>1991</v>
      </c>
      <c r="C162" s="640" t="s">
        <v>3157</v>
      </c>
      <c r="D162" s="640" t="s">
        <v>1996</v>
      </c>
      <c r="E162" s="640" t="s">
        <v>2005</v>
      </c>
      <c r="F162" s="640" t="s">
        <v>3150</v>
      </c>
      <c r="G162" s="640" t="s">
        <v>2426</v>
      </c>
      <c r="H162" s="640" t="s">
        <v>1905</v>
      </c>
      <c r="I162" s="1533"/>
      <c r="J162" s="1533"/>
      <c r="K162" s="1533"/>
      <c r="L162" s="1533"/>
      <c r="M162" s="1533"/>
      <c r="N162" s="645" t="s">
        <v>1974</v>
      </c>
      <c r="O162" s="645" t="s">
        <v>1978</v>
      </c>
      <c r="P162" s="1534" t="s">
        <v>225</v>
      </c>
    </row>
    <row r="163" spans="1:17" s="994" customFormat="1" ht="14.4" x14ac:dyDescent="0.3">
      <c r="A163" s="1533"/>
      <c r="B163" s="640"/>
      <c r="C163" s="640" t="s">
        <v>3158</v>
      </c>
      <c r="D163" s="640" t="s">
        <v>1997</v>
      </c>
      <c r="E163" s="640"/>
      <c r="F163" s="640" t="s">
        <v>1956</v>
      </c>
      <c r="G163" s="640" t="s">
        <v>1960</v>
      </c>
      <c r="H163" s="640" t="s">
        <v>3163</v>
      </c>
      <c r="I163" s="1533"/>
      <c r="J163" s="1533"/>
      <c r="K163" s="1533"/>
      <c r="L163" s="1533"/>
      <c r="M163" s="1533"/>
      <c r="N163" s="645" t="s">
        <v>649</v>
      </c>
      <c r="O163" s="645" t="s">
        <v>649</v>
      </c>
      <c r="P163" s="1534"/>
    </row>
    <row r="164" spans="1:17" s="994" customFormat="1" ht="14.4" x14ac:dyDescent="0.3">
      <c r="A164" s="1533"/>
      <c r="B164" s="640"/>
      <c r="C164" s="640" t="s">
        <v>1996</v>
      </c>
      <c r="D164" s="640"/>
      <c r="E164" s="640"/>
      <c r="F164" s="640" t="s">
        <v>1969</v>
      </c>
      <c r="G164" s="640"/>
      <c r="H164" s="640"/>
      <c r="I164" s="1533"/>
      <c r="J164" s="1533"/>
      <c r="K164" s="1533"/>
      <c r="L164" s="1533"/>
      <c r="M164" s="1533"/>
      <c r="N164" s="645" t="s">
        <v>1975</v>
      </c>
      <c r="O164" s="645" t="s">
        <v>1979</v>
      </c>
      <c r="P164" s="1534"/>
    </row>
    <row r="165" spans="1:17" s="994" customFormat="1" ht="14.4" x14ac:dyDescent="0.3">
      <c r="A165" s="1533"/>
      <c r="B165" s="640"/>
      <c r="C165" s="640" t="s">
        <v>1997</v>
      </c>
      <c r="D165" s="640"/>
      <c r="E165" s="640"/>
      <c r="F165" s="640"/>
      <c r="G165" s="640"/>
      <c r="H165" s="640"/>
      <c r="I165" s="1533"/>
      <c r="J165" s="1533"/>
      <c r="K165" s="1533"/>
      <c r="L165" s="1533"/>
      <c r="M165" s="1533"/>
      <c r="N165" s="645"/>
      <c r="O165" s="645" t="s">
        <v>1980</v>
      </c>
      <c r="P165" s="1533"/>
    </row>
    <row r="166" spans="1:17" s="994" customFormat="1" ht="14.4" x14ac:dyDescent="0.3">
      <c r="A166" s="1533"/>
      <c r="B166" s="1539"/>
      <c r="C166" s="640"/>
      <c r="D166" s="640"/>
      <c r="E166" s="640"/>
      <c r="F166" s="640"/>
      <c r="G166" s="640"/>
      <c r="H166" s="640"/>
      <c r="I166" s="1533"/>
      <c r="J166" s="1533"/>
      <c r="K166" s="1533"/>
      <c r="L166" s="1533"/>
      <c r="M166" s="1533"/>
      <c r="N166" s="645"/>
      <c r="O166" s="1533"/>
      <c r="P166" s="1533"/>
    </row>
    <row r="167" spans="1:17" s="994" customFormat="1" ht="14.4" x14ac:dyDescent="0.3">
      <c r="A167" s="643"/>
      <c r="B167" s="1540"/>
      <c r="C167" s="643"/>
      <c r="D167" s="643"/>
      <c r="E167" s="643"/>
      <c r="F167" s="643"/>
      <c r="G167" s="643"/>
      <c r="H167" s="643"/>
      <c r="I167" s="646"/>
      <c r="J167" s="646"/>
      <c r="K167" s="646"/>
      <c r="L167" s="646"/>
      <c r="M167" s="646"/>
      <c r="N167" s="646" t="s">
        <v>225</v>
      </c>
      <c r="O167" s="646"/>
      <c r="P167" s="646"/>
    </row>
    <row r="168" spans="1:17" s="994" customFormat="1" ht="14.4" x14ac:dyDescent="0.3">
      <c r="A168" s="668"/>
      <c r="B168" s="668"/>
      <c r="C168" s="668"/>
      <c r="D168" s="668"/>
      <c r="E168" s="668"/>
      <c r="F168" s="668"/>
      <c r="G168" s="668"/>
      <c r="H168" s="668"/>
      <c r="I168" s="1537"/>
      <c r="J168" s="1537"/>
      <c r="K168" s="1537"/>
      <c r="L168" s="1537"/>
      <c r="M168" s="1537"/>
      <c r="N168" s="1537"/>
      <c r="O168" s="1537"/>
      <c r="P168" s="1537"/>
    </row>
    <row r="169" spans="1:17" s="994" customFormat="1" ht="14.4" x14ac:dyDescent="0.3">
      <c r="A169" s="668"/>
      <c r="B169" s="668"/>
      <c r="C169" s="668"/>
      <c r="D169" s="668"/>
      <c r="E169" s="668"/>
      <c r="F169" s="668"/>
      <c r="G169" s="668"/>
      <c r="H169" s="668"/>
      <c r="I169" s="1537"/>
      <c r="J169" s="1537"/>
      <c r="K169" s="1537"/>
      <c r="L169" s="1537"/>
      <c r="M169" s="1537"/>
      <c r="N169" s="1537"/>
      <c r="O169" s="1537"/>
      <c r="P169" s="1537"/>
    </row>
    <row r="170" spans="1:17" s="994" customFormat="1" ht="14.4" x14ac:dyDescent="0.3">
      <c r="A170" s="668"/>
      <c r="B170" s="668"/>
      <c r="C170" s="668"/>
      <c r="D170" s="668"/>
      <c r="E170" s="668"/>
      <c r="F170" s="668"/>
      <c r="G170" s="668"/>
      <c r="H170" s="668"/>
      <c r="I170" s="1537"/>
      <c r="J170" s="1537"/>
      <c r="K170" s="1537"/>
      <c r="L170" s="1537"/>
      <c r="M170" s="1537"/>
      <c r="N170" s="1537"/>
      <c r="O170" s="1537"/>
      <c r="P170" s="1537"/>
    </row>
    <row r="171" spans="1:17" s="994" customFormat="1" ht="14.4" x14ac:dyDescent="0.3">
      <c r="A171" s="668"/>
      <c r="B171" s="668"/>
      <c r="C171" s="668"/>
      <c r="D171" s="668"/>
      <c r="E171" s="668"/>
      <c r="F171" s="668"/>
      <c r="G171" s="668"/>
      <c r="H171" s="668"/>
      <c r="I171" s="1537"/>
      <c r="J171" s="1537"/>
      <c r="K171" s="1537"/>
      <c r="L171" s="1537"/>
      <c r="M171" s="1537"/>
      <c r="N171" s="1537"/>
      <c r="O171" s="1537"/>
      <c r="P171" s="1537"/>
    </row>
    <row r="172" spans="1:17" ht="21.6" x14ac:dyDescent="0.4">
      <c r="A172" s="661"/>
      <c r="B172" s="666"/>
      <c r="C172" s="666"/>
      <c r="D172" s="666"/>
      <c r="E172" s="666"/>
      <c r="F172" s="666"/>
      <c r="G172" s="666"/>
      <c r="H172" s="666"/>
      <c r="I172" s="664"/>
      <c r="J172" s="664"/>
      <c r="K172" s="664"/>
      <c r="L172" s="664"/>
      <c r="M172" s="664"/>
      <c r="N172" s="664"/>
      <c r="O172" s="664"/>
      <c r="P172" s="1624">
        <v>100</v>
      </c>
    </row>
    <row r="173" spans="1:17" x14ac:dyDescent="0.4">
      <c r="B173" s="666"/>
      <c r="C173" s="666"/>
      <c r="D173" s="666"/>
      <c r="E173" s="666"/>
      <c r="F173" s="666"/>
      <c r="G173" s="666"/>
      <c r="H173" s="666"/>
      <c r="I173" s="664"/>
      <c r="J173" s="664"/>
      <c r="K173" s="664"/>
      <c r="L173" s="664"/>
      <c r="M173" s="664"/>
      <c r="N173" s="664" t="s">
        <v>225</v>
      </c>
      <c r="O173" s="664"/>
      <c r="P173" s="664"/>
    </row>
    <row r="174" spans="1:17" x14ac:dyDescent="0.4">
      <c r="B174" s="666"/>
      <c r="C174" s="666"/>
      <c r="D174" s="666"/>
      <c r="E174" s="666"/>
      <c r="F174" s="666"/>
      <c r="G174" s="666"/>
      <c r="H174" s="666"/>
      <c r="I174" s="664"/>
      <c r="J174" s="664"/>
      <c r="K174" s="664"/>
      <c r="L174" s="664"/>
      <c r="M174" s="664"/>
      <c r="N174" s="664"/>
      <c r="O174" s="664"/>
      <c r="P174" s="664"/>
    </row>
    <row r="175" spans="1:17" x14ac:dyDescent="0.4">
      <c r="A175" s="1848" t="s">
        <v>1953</v>
      </c>
      <c r="B175" s="1848"/>
      <c r="C175" s="1848"/>
      <c r="D175" s="1848"/>
      <c r="E175" s="1848"/>
      <c r="F175" s="1848"/>
      <c r="G175" s="1848"/>
      <c r="H175" s="1848"/>
      <c r="I175" s="1848"/>
      <c r="J175" s="1848"/>
      <c r="K175" s="1848"/>
      <c r="L175" s="1344"/>
      <c r="O175" s="1920" t="s">
        <v>3918</v>
      </c>
      <c r="P175" s="1920"/>
    </row>
    <row r="176" spans="1:17" x14ac:dyDescent="0.4">
      <c r="A176" s="1848" t="s">
        <v>3917</v>
      </c>
      <c r="B176" s="1848"/>
      <c r="C176" s="1848"/>
      <c r="D176" s="1848"/>
      <c r="E176" s="1848"/>
      <c r="F176" s="1848"/>
      <c r="G176" s="1848"/>
      <c r="H176" s="1848"/>
      <c r="I176" s="1848"/>
      <c r="J176" s="1848"/>
      <c r="K176" s="1848"/>
      <c r="L176" s="1344"/>
      <c r="M176" s="606" t="s">
        <v>225</v>
      </c>
      <c r="P176" s="1920"/>
      <c r="Q176" s="1920"/>
    </row>
    <row r="177" spans="1:16" x14ac:dyDescent="0.4">
      <c r="A177" s="1848" t="s">
        <v>3919</v>
      </c>
      <c r="B177" s="1848"/>
      <c r="C177" s="1848"/>
      <c r="D177" s="1848"/>
      <c r="E177" s="1848"/>
      <c r="F177" s="1848"/>
      <c r="G177" s="1848"/>
      <c r="H177" s="1848"/>
      <c r="I177" s="1848"/>
      <c r="J177" s="1848"/>
      <c r="K177" s="1848"/>
      <c r="L177" s="1344"/>
    </row>
    <row r="178" spans="1:16" x14ac:dyDescent="0.4">
      <c r="A178" s="1848" t="s">
        <v>3920</v>
      </c>
      <c r="B178" s="1848"/>
      <c r="C178" s="1848"/>
      <c r="D178" s="1848"/>
      <c r="E178" s="1848"/>
      <c r="F178" s="1848"/>
      <c r="G178" s="1848"/>
      <c r="H178" s="1848"/>
      <c r="I178" s="1848"/>
      <c r="J178" s="1848"/>
      <c r="K178" s="1848"/>
      <c r="L178" s="1344"/>
    </row>
    <row r="179" spans="1:16" s="609" customFormat="1" x14ac:dyDescent="0.4">
      <c r="A179" s="609" t="s">
        <v>3921</v>
      </c>
    </row>
    <row r="180" spans="1:16" s="612" customFormat="1" ht="18" x14ac:dyDescent="0.35">
      <c r="A180" s="1626" t="s">
        <v>394</v>
      </c>
      <c r="B180" s="1626" t="s">
        <v>1931</v>
      </c>
      <c r="C180" s="1626" t="s">
        <v>127</v>
      </c>
      <c r="D180" s="1626" t="s">
        <v>127</v>
      </c>
      <c r="E180" s="1626" t="s">
        <v>90</v>
      </c>
      <c r="F180" s="1626" t="s">
        <v>129</v>
      </c>
      <c r="G180" s="1626" t="s">
        <v>395</v>
      </c>
      <c r="H180" s="1626" t="s">
        <v>396</v>
      </c>
      <c r="I180" s="1627" t="s">
        <v>1938</v>
      </c>
      <c r="J180" s="1628"/>
      <c r="K180" s="1628"/>
      <c r="L180" s="1628"/>
      <c r="M180" s="1629"/>
      <c r="N180" s="1626" t="s">
        <v>399</v>
      </c>
      <c r="O180" s="1630" t="s">
        <v>3922</v>
      </c>
      <c r="P180" s="1631" t="s">
        <v>403</v>
      </c>
    </row>
    <row r="181" spans="1:16" s="612" customFormat="1" ht="18" x14ac:dyDescent="0.35">
      <c r="A181" s="1632"/>
      <c r="B181" s="1632" t="s">
        <v>566</v>
      </c>
      <c r="C181" s="1632" t="s">
        <v>1932</v>
      </c>
      <c r="D181" s="1632" t="s">
        <v>1934</v>
      </c>
      <c r="E181" s="1632"/>
      <c r="F181" s="1632"/>
      <c r="G181" s="1632"/>
      <c r="H181" s="1632" t="s">
        <v>1935</v>
      </c>
      <c r="I181" s="1626">
        <v>2561</v>
      </c>
      <c r="J181" s="1626">
        <v>2562</v>
      </c>
      <c r="K181" s="1626">
        <v>2563</v>
      </c>
      <c r="L181" s="1626">
        <v>2564</v>
      </c>
      <c r="M181" s="1626">
        <v>2565</v>
      </c>
      <c r="N181" s="1632" t="s">
        <v>400</v>
      </c>
      <c r="O181" s="1633" t="s">
        <v>3923</v>
      </c>
      <c r="P181" s="1634" t="s">
        <v>3935</v>
      </c>
    </row>
    <row r="182" spans="1:16" s="612" customFormat="1" ht="18" x14ac:dyDescent="0.35">
      <c r="A182" s="1632"/>
      <c r="B182" s="1632"/>
      <c r="C182" s="1632" t="s">
        <v>1933</v>
      </c>
      <c r="D182" s="1632"/>
      <c r="E182" s="1632"/>
      <c r="F182" s="1632"/>
      <c r="G182" s="1632"/>
      <c r="H182" s="1632" t="s">
        <v>1936</v>
      </c>
      <c r="I182" s="1632"/>
      <c r="J182" s="1632"/>
      <c r="K182" s="1632"/>
      <c r="L182" s="1632"/>
      <c r="M182" s="1632"/>
      <c r="N182" s="1632"/>
      <c r="O182" s="1632" t="s">
        <v>1937</v>
      </c>
      <c r="P182" s="1634" t="s">
        <v>3924</v>
      </c>
    </row>
    <row r="183" spans="1:16" s="612" customFormat="1" ht="18" x14ac:dyDescent="0.35">
      <c r="A183" s="1632"/>
      <c r="B183" s="1632"/>
      <c r="C183" s="1632" t="s">
        <v>1971</v>
      </c>
      <c r="D183" s="1632"/>
      <c r="E183" s="1632"/>
      <c r="F183" s="1632"/>
      <c r="G183" s="1632"/>
      <c r="H183" s="1632"/>
      <c r="I183" s="1632"/>
      <c r="J183" s="1632"/>
      <c r="K183" s="1632"/>
      <c r="L183" s="1632"/>
      <c r="M183" s="1632"/>
      <c r="N183" s="1632"/>
      <c r="O183" s="1632"/>
      <c r="P183" s="1632"/>
    </row>
    <row r="184" spans="1:16" s="994" customFormat="1" ht="14.4" x14ac:dyDescent="0.3">
      <c r="A184" s="1032">
        <v>13</v>
      </c>
      <c r="B184" s="641"/>
      <c r="C184" s="641"/>
      <c r="D184" s="641"/>
      <c r="E184" s="641"/>
      <c r="F184" s="641" t="s">
        <v>3143</v>
      </c>
      <c r="G184" s="641" t="s">
        <v>1958</v>
      </c>
      <c r="H184" s="641" t="s">
        <v>1961</v>
      </c>
      <c r="I184" s="635" t="s">
        <v>1139</v>
      </c>
      <c r="J184" s="635">
        <v>14000000</v>
      </c>
      <c r="K184" s="635" t="s">
        <v>1139</v>
      </c>
      <c r="L184" s="635" t="s">
        <v>1139</v>
      </c>
      <c r="M184" s="635" t="s">
        <v>1139</v>
      </c>
      <c r="N184" s="644" t="s">
        <v>1972</v>
      </c>
      <c r="O184" s="644" t="s">
        <v>1976</v>
      </c>
      <c r="P184" s="1032" t="s">
        <v>567</v>
      </c>
    </row>
    <row r="185" spans="1:16" s="994" customFormat="1" ht="14.4" x14ac:dyDescent="0.3">
      <c r="A185" s="640"/>
      <c r="B185" s="640"/>
      <c r="C185" s="640"/>
      <c r="D185" s="640"/>
      <c r="E185" s="640"/>
      <c r="F185" s="640" t="s">
        <v>3164</v>
      </c>
      <c r="G185" s="640" t="s">
        <v>3167</v>
      </c>
      <c r="H185" s="640" t="s">
        <v>1962</v>
      </c>
      <c r="I185" s="1533"/>
      <c r="J185" s="1533" t="s">
        <v>225</v>
      </c>
      <c r="K185" s="1533"/>
      <c r="L185" s="1533"/>
      <c r="M185" s="1533"/>
      <c r="N185" s="645" t="s">
        <v>1973</v>
      </c>
      <c r="O185" s="645" t="s">
        <v>1977</v>
      </c>
      <c r="P185" s="1533" t="s">
        <v>2135</v>
      </c>
    </row>
    <row r="186" spans="1:16" s="994" customFormat="1" ht="14.4" x14ac:dyDescent="0.3">
      <c r="A186" s="640"/>
      <c r="B186" s="640"/>
      <c r="C186" s="640"/>
      <c r="D186" s="640"/>
      <c r="E186" s="640"/>
      <c r="F186" s="640" t="s">
        <v>3165</v>
      </c>
      <c r="G186" s="640" t="s">
        <v>2426</v>
      </c>
      <c r="H186" s="640" t="s">
        <v>2406</v>
      </c>
      <c r="I186" s="1533"/>
      <c r="J186" s="1533"/>
      <c r="K186" s="1533"/>
      <c r="L186" s="1533"/>
      <c r="M186" s="1533"/>
      <c r="N186" s="645" t="s">
        <v>1974</v>
      </c>
      <c r="O186" s="645" t="s">
        <v>1978</v>
      </c>
      <c r="P186" s="1534"/>
    </row>
    <row r="187" spans="1:16" s="994" customFormat="1" ht="14.4" x14ac:dyDescent="0.3">
      <c r="A187" s="640"/>
      <c r="B187" s="640"/>
      <c r="C187" s="640"/>
      <c r="D187" s="640"/>
      <c r="E187" s="640"/>
      <c r="F187" s="640" t="s">
        <v>3166</v>
      </c>
      <c r="G187" s="640" t="s">
        <v>1960</v>
      </c>
      <c r="H187" s="640" t="s">
        <v>1906</v>
      </c>
      <c r="I187" s="1533"/>
      <c r="J187" s="1533"/>
      <c r="K187" s="1533"/>
      <c r="L187" s="1533"/>
      <c r="M187" s="1533"/>
      <c r="N187" s="645" t="s">
        <v>649</v>
      </c>
      <c r="O187" s="645" t="s">
        <v>649</v>
      </c>
      <c r="P187" s="1534"/>
    </row>
    <row r="188" spans="1:16" s="994" customFormat="1" ht="14.4" x14ac:dyDescent="0.3">
      <c r="A188" s="640"/>
      <c r="B188" s="640"/>
      <c r="C188" s="640"/>
      <c r="D188" s="640"/>
      <c r="E188" s="640"/>
      <c r="F188" s="640" t="s">
        <v>1956</v>
      </c>
      <c r="G188" s="640"/>
      <c r="H188" s="640"/>
      <c r="I188" s="1533"/>
      <c r="J188" s="1533" t="s">
        <v>225</v>
      </c>
      <c r="K188" s="1533"/>
      <c r="L188" s="1533"/>
      <c r="M188" s="1533"/>
      <c r="N188" s="645" t="s">
        <v>1975</v>
      </c>
      <c r="O188" s="645" t="s">
        <v>1979</v>
      </c>
      <c r="P188" s="1534"/>
    </row>
    <row r="189" spans="1:16" s="994" customFormat="1" ht="14.4" x14ac:dyDescent="0.3">
      <c r="A189" s="640"/>
      <c r="B189" s="640"/>
      <c r="C189" s="640"/>
      <c r="D189" s="640"/>
      <c r="E189" s="640"/>
      <c r="F189" s="640" t="s">
        <v>1913</v>
      </c>
      <c r="G189" s="640"/>
      <c r="H189" s="640"/>
      <c r="I189" s="1533"/>
      <c r="J189" s="1533"/>
      <c r="K189" s="1533"/>
      <c r="L189" s="1533"/>
      <c r="M189" s="1533"/>
      <c r="N189" s="645"/>
      <c r="O189" s="645" t="s">
        <v>1980</v>
      </c>
      <c r="P189" s="1533"/>
    </row>
    <row r="190" spans="1:16" s="994" customFormat="1" ht="14.4" x14ac:dyDescent="0.3">
      <c r="A190" s="643"/>
      <c r="B190" s="643"/>
      <c r="C190" s="643"/>
      <c r="D190" s="643"/>
      <c r="E190" s="643"/>
      <c r="F190" s="643"/>
      <c r="G190" s="643"/>
      <c r="H190" s="643"/>
      <c r="I190" s="646"/>
      <c r="J190" s="646"/>
      <c r="K190" s="646"/>
      <c r="L190" s="646"/>
      <c r="M190" s="646"/>
      <c r="N190" s="646"/>
      <c r="O190" s="652"/>
      <c r="P190" s="646"/>
    </row>
    <row r="191" spans="1:16" s="994" customFormat="1" ht="14.4" x14ac:dyDescent="0.3">
      <c r="A191" s="1032">
        <v>14</v>
      </c>
      <c r="B191" s="641"/>
      <c r="C191" s="641"/>
      <c r="D191" s="641"/>
      <c r="E191" s="641"/>
      <c r="F191" s="641" t="s">
        <v>3143</v>
      </c>
      <c r="G191" s="641" t="s">
        <v>1958</v>
      </c>
      <c r="H191" s="641" t="s">
        <v>1961</v>
      </c>
      <c r="I191" s="635" t="s">
        <v>1139</v>
      </c>
      <c r="J191" s="635">
        <v>3720000</v>
      </c>
      <c r="K191" s="635">
        <v>3720000</v>
      </c>
      <c r="L191" s="1553">
        <v>3720000</v>
      </c>
      <c r="M191" s="635" t="s">
        <v>1139</v>
      </c>
      <c r="N191" s="644" t="s">
        <v>1972</v>
      </c>
      <c r="O191" s="644" t="s">
        <v>1976</v>
      </c>
      <c r="P191" s="1032" t="s">
        <v>567</v>
      </c>
    </row>
    <row r="192" spans="1:16" s="994" customFormat="1" ht="14.4" x14ac:dyDescent="0.3">
      <c r="A192" s="1533"/>
      <c r="B192" s="640"/>
      <c r="C192" s="640"/>
      <c r="D192" s="640"/>
      <c r="E192" s="640"/>
      <c r="F192" s="640" t="s">
        <v>3168</v>
      </c>
      <c r="G192" s="640" t="s">
        <v>3167</v>
      </c>
      <c r="H192" s="640" t="s">
        <v>1962</v>
      </c>
      <c r="I192" s="1533"/>
      <c r="J192" s="1533"/>
      <c r="K192" s="1533"/>
      <c r="L192" s="1533"/>
      <c r="M192" s="1533"/>
      <c r="N192" s="645" t="s">
        <v>1973</v>
      </c>
      <c r="O192" s="645" t="s">
        <v>1977</v>
      </c>
      <c r="P192" s="1533" t="s">
        <v>2391</v>
      </c>
    </row>
    <row r="193" spans="1:17" s="994" customFormat="1" ht="14.4" x14ac:dyDescent="0.3">
      <c r="A193" s="1533"/>
      <c r="B193" s="640"/>
      <c r="C193" s="640"/>
      <c r="D193" s="640"/>
      <c r="E193" s="640"/>
      <c r="F193" s="640" t="s">
        <v>3169</v>
      </c>
      <c r="G193" s="640" t="s">
        <v>2426</v>
      </c>
      <c r="H193" s="640" t="s">
        <v>2242</v>
      </c>
      <c r="I193" s="1533"/>
      <c r="J193" s="1533"/>
      <c r="K193" s="1533"/>
      <c r="L193" s="1533"/>
      <c r="M193" s="1533"/>
      <c r="N193" s="645" t="s">
        <v>1974</v>
      </c>
      <c r="O193" s="645" t="s">
        <v>1978</v>
      </c>
      <c r="P193" s="1533"/>
    </row>
    <row r="194" spans="1:17" s="994" customFormat="1" ht="14.4" x14ac:dyDescent="0.3">
      <c r="A194" s="1533"/>
      <c r="B194" s="640"/>
      <c r="C194" s="640"/>
      <c r="D194" s="640"/>
      <c r="E194" s="640"/>
      <c r="F194" s="640" t="s">
        <v>2139</v>
      </c>
      <c r="G194" s="640" t="s">
        <v>1960</v>
      </c>
      <c r="H194" s="640" t="s">
        <v>1985</v>
      </c>
      <c r="I194" s="1533"/>
      <c r="J194" s="1533"/>
      <c r="K194" s="1533"/>
      <c r="L194" s="1533"/>
      <c r="M194" s="1533"/>
      <c r="N194" s="645" t="s">
        <v>649</v>
      </c>
      <c r="O194" s="645" t="s">
        <v>649</v>
      </c>
      <c r="P194" s="1533"/>
    </row>
    <row r="195" spans="1:17" s="994" customFormat="1" ht="14.4" x14ac:dyDescent="0.3">
      <c r="A195" s="1533"/>
      <c r="B195" s="640"/>
      <c r="C195" s="640"/>
      <c r="D195" s="640"/>
      <c r="E195" s="640"/>
      <c r="F195" s="640" t="s">
        <v>1956</v>
      </c>
      <c r="G195" s="640"/>
      <c r="H195" s="640" t="s">
        <v>1906</v>
      </c>
      <c r="I195" s="1533"/>
      <c r="J195" s="1533"/>
      <c r="K195" s="1533"/>
      <c r="L195" s="1533"/>
      <c r="M195" s="1533"/>
      <c r="N195" s="645" t="s">
        <v>1975</v>
      </c>
      <c r="O195" s="645" t="s">
        <v>1979</v>
      </c>
      <c r="P195" s="1533"/>
    </row>
    <row r="196" spans="1:17" s="994" customFormat="1" ht="14.4" x14ac:dyDescent="0.3">
      <c r="A196" s="646"/>
      <c r="B196" s="643"/>
      <c r="C196" s="643"/>
      <c r="D196" s="643"/>
      <c r="E196" s="643"/>
      <c r="F196" s="643" t="s">
        <v>1913</v>
      </c>
      <c r="G196" s="643"/>
      <c r="H196" s="643"/>
      <c r="I196" s="646"/>
      <c r="J196" s="646"/>
      <c r="K196" s="646"/>
      <c r="L196" s="646"/>
      <c r="M196" s="646"/>
      <c r="N196" s="652"/>
      <c r="O196" s="652" t="s">
        <v>1980</v>
      </c>
      <c r="P196" s="646"/>
    </row>
    <row r="197" spans="1:17" s="614" customFormat="1" ht="17.399999999999999" x14ac:dyDescent="0.35">
      <c r="A197" s="664"/>
      <c r="B197" s="666"/>
      <c r="C197" s="666"/>
      <c r="D197" s="666"/>
      <c r="E197" s="666"/>
      <c r="F197" s="666"/>
      <c r="G197" s="666"/>
      <c r="H197" s="666"/>
      <c r="I197" s="664"/>
      <c r="J197" s="664"/>
      <c r="K197" s="664"/>
      <c r="L197" s="664"/>
      <c r="M197" s="664"/>
      <c r="N197" s="664"/>
      <c r="O197" s="664"/>
      <c r="P197" s="664"/>
    </row>
    <row r="198" spans="1:17" s="614" customFormat="1" ht="17.399999999999999" x14ac:dyDescent="0.35">
      <c r="A198" s="664"/>
      <c r="B198" s="666"/>
      <c r="C198" s="666"/>
      <c r="D198" s="666"/>
      <c r="E198" s="666"/>
      <c r="F198" s="666"/>
      <c r="G198" s="666"/>
      <c r="H198" s="666"/>
      <c r="I198" s="664"/>
      <c r="J198" s="664"/>
      <c r="K198" s="664"/>
      <c r="L198" s="664"/>
      <c r="M198" s="664"/>
      <c r="N198" s="664"/>
      <c r="O198" s="664"/>
      <c r="P198" s="664"/>
    </row>
    <row r="199" spans="1:17" s="614" customFormat="1" ht="17.399999999999999" x14ac:dyDescent="0.35">
      <c r="A199" s="664"/>
      <c r="B199" s="666"/>
      <c r="C199" s="666"/>
      <c r="D199" s="666"/>
      <c r="E199" s="666"/>
      <c r="F199" s="666"/>
      <c r="G199" s="666"/>
      <c r="H199" s="666"/>
      <c r="I199" s="664"/>
      <c r="J199" s="664"/>
      <c r="K199" s="664"/>
      <c r="L199" s="664"/>
      <c r="M199" s="664"/>
      <c r="N199" s="664"/>
      <c r="O199" s="664"/>
      <c r="P199" s="664"/>
    </row>
    <row r="200" spans="1:17" s="614" customFormat="1" ht="17.399999999999999" x14ac:dyDescent="0.35">
      <c r="A200" s="664"/>
      <c r="B200" s="666"/>
      <c r="C200" s="666"/>
      <c r="D200" s="666"/>
      <c r="E200" s="666"/>
      <c r="F200" s="666"/>
      <c r="G200" s="666"/>
      <c r="H200" s="666"/>
      <c r="I200" s="664"/>
      <c r="J200" s="664"/>
      <c r="K200" s="664"/>
      <c r="L200" s="664"/>
      <c r="M200" s="664"/>
      <c r="N200" s="664"/>
      <c r="O200" s="664"/>
      <c r="P200" s="664"/>
    </row>
    <row r="201" spans="1:17" x14ac:dyDescent="0.4">
      <c r="P201" s="1635">
        <v>101</v>
      </c>
    </row>
    <row r="202" spans="1:17" x14ac:dyDescent="0.4">
      <c r="A202" s="1848" t="s">
        <v>1953</v>
      </c>
      <c r="B202" s="1848"/>
      <c r="C202" s="1848"/>
      <c r="D202" s="1848"/>
      <c r="E202" s="1848"/>
      <c r="F202" s="1848"/>
      <c r="G202" s="1848"/>
      <c r="H202" s="1848"/>
      <c r="I202" s="1848"/>
      <c r="J202" s="1848"/>
      <c r="K202" s="1848"/>
      <c r="L202" s="1344"/>
      <c r="O202" s="1920" t="s">
        <v>3918</v>
      </c>
      <c r="P202" s="1920"/>
    </row>
    <row r="203" spans="1:17" x14ac:dyDescent="0.4">
      <c r="A203" s="1848" t="s">
        <v>3917</v>
      </c>
      <c r="B203" s="1848"/>
      <c r="C203" s="1848"/>
      <c r="D203" s="1848"/>
      <c r="E203" s="1848"/>
      <c r="F203" s="1848"/>
      <c r="G203" s="1848"/>
      <c r="H203" s="1848"/>
      <c r="I203" s="1848"/>
      <c r="J203" s="1848"/>
      <c r="K203" s="1848"/>
      <c r="L203" s="1344"/>
      <c r="M203" s="606" t="s">
        <v>225</v>
      </c>
      <c r="P203" s="1920"/>
      <c r="Q203" s="1920"/>
    </row>
    <row r="204" spans="1:17" x14ac:dyDescent="0.4">
      <c r="A204" s="1848" t="s">
        <v>3919</v>
      </c>
      <c r="B204" s="1848"/>
      <c r="C204" s="1848"/>
      <c r="D204" s="1848"/>
      <c r="E204" s="1848"/>
      <c r="F204" s="1848"/>
      <c r="G204" s="1848"/>
      <c r="H204" s="1848"/>
      <c r="I204" s="1848"/>
      <c r="J204" s="1848"/>
      <c r="K204" s="1848"/>
      <c r="L204" s="1344"/>
    </row>
    <row r="205" spans="1:17" x14ac:dyDescent="0.4">
      <c r="A205" s="1848" t="s">
        <v>3920</v>
      </c>
      <c r="B205" s="1848"/>
      <c r="C205" s="1848"/>
      <c r="D205" s="1848"/>
      <c r="E205" s="1848"/>
      <c r="F205" s="1848"/>
      <c r="G205" s="1848"/>
      <c r="H205" s="1848"/>
      <c r="I205" s="1848"/>
      <c r="J205" s="1848"/>
      <c r="K205" s="1848"/>
      <c r="L205" s="1344"/>
    </row>
    <row r="206" spans="1:17" s="609" customFormat="1" x14ac:dyDescent="0.4">
      <c r="A206" s="609" t="s">
        <v>3931</v>
      </c>
    </row>
    <row r="207" spans="1:17" s="612" customFormat="1" ht="18" x14ac:dyDescent="0.35">
      <c r="A207" s="1626" t="s">
        <v>394</v>
      </c>
      <c r="B207" s="1626" t="s">
        <v>1931</v>
      </c>
      <c r="C207" s="1626" t="s">
        <v>127</v>
      </c>
      <c r="D207" s="1626" t="s">
        <v>127</v>
      </c>
      <c r="E207" s="1626" t="s">
        <v>90</v>
      </c>
      <c r="F207" s="1626" t="s">
        <v>129</v>
      </c>
      <c r="G207" s="1626" t="s">
        <v>395</v>
      </c>
      <c r="H207" s="1626" t="s">
        <v>396</v>
      </c>
      <c r="I207" s="1627" t="s">
        <v>1938</v>
      </c>
      <c r="J207" s="1628"/>
      <c r="K207" s="1628"/>
      <c r="L207" s="1628"/>
      <c r="M207" s="1629"/>
      <c r="N207" s="1626" t="s">
        <v>399</v>
      </c>
      <c r="O207" s="1630" t="s">
        <v>3922</v>
      </c>
      <c r="P207" s="1631" t="s">
        <v>403</v>
      </c>
    </row>
    <row r="208" spans="1:17" s="612" customFormat="1" ht="18" x14ac:dyDescent="0.35">
      <c r="A208" s="1632"/>
      <c r="B208" s="1632" t="s">
        <v>566</v>
      </c>
      <c r="C208" s="1632" t="s">
        <v>1932</v>
      </c>
      <c r="D208" s="1632" t="s">
        <v>1934</v>
      </c>
      <c r="E208" s="1632"/>
      <c r="F208" s="1632"/>
      <c r="G208" s="1632"/>
      <c r="H208" s="1632" t="s">
        <v>1935</v>
      </c>
      <c r="I208" s="1626">
        <v>2561</v>
      </c>
      <c r="J208" s="1626">
        <v>2562</v>
      </c>
      <c r="K208" s="1626">
        <v>2563</v>
      </c>
      <c r="L208" s="1626">
        <v>2564</v>
      </c>
      <c r="M208" s="1626">
        <v>2565</v>
      </c>
      <c r="N208" s="1632" t="s">
        <v>400</v>
      </c>
      <c r="O208" s="1633" t="s">
        <v>3923</v>
      </c>
      <c r="P208" s="1634" t="s">
        <v>3935</v>
      </c>
    </row>
    <row r="209" spans="1:16" s="612" customFormat="1" ht="18" x14ac:dyDescent="0.35">
      <c r="A209" s="1632"/>
      <c r="B209" s="1632"/>
      <c r="C209" s="1632" t="s">
        <v>1933</v>
      </c>
      <c r="D209" s="1632"/>
      <c r="E209" s="1632"/>
      <c r="F209" s="1632"/>
      <c r="G209" s="1632"/>
      <c r="H209" s="1632" t="s">
        <v>1936</v>
      </c>
      <c r="I209" s="1632"/>
      <c r="J209" s="1632"/>
      <c r="K209" s="1632"/>
      <c r="L209" s="1632"/>
      <c r="M209" s="1632"/>
      <c r="N209" s="1632"/>
      <c r="O209" s="1632" t="s">
        <v>1937</v>
      </c>
      <c r="P209" s="1634" t="s">
        <v>3924</v>
      </c>
    </row>
    <row r="210" spans="1:16" s="612" customFormat="1" ht="18" x14ac:dyDescent="0.35">
      <c r="A210" s="1632"/>
      <c r="B210" s="1632"/>
      <c r="C210" s="1633" t="s">
        <v>1971</v>
      </c>
      <c r="D210" s="1632"/>
      <c r="E210" s="1632"/>
      <c r="F210" s="1632"/>
      <c r="G210" s="1632"/>
      <c r="H210" s="1632"/>
      <c r="I210" s="1632"/>
      <c r="J210" s="1632"/>
      <c r="K210" s="1632"/>
      <c r="L210" s="1632"/>
      <c r="M210" s="1632"/>
      <c r="N210" s="1632"/>
      <c r="O210" s="1632"/>
      <c r="P210" s="1632"/>
    </row>
    <row r="211" spans="1:16" s="994" customFormat="1" ht="14.4" x14ac:dyDescent="0.3">
      <c r="A211" s="1032">
        <v>15</v>
      </c>
      <c r="B211" s="641" t="s">
        <v>3192</v>
      </c>
      <c r="C211" s="641" t="s">
        <v>3952</v>
      </c>
      <c r="D211" s="641" t="s">
        <v>1989</v>
      </c>
      <c r="E211" s="641" t="s">
        <v>3197</v>
      </c>
      <c r="F211" s="641" t="s">
        <v>3199</v>
      </c>
      <c r="G211" s="641" t="s">
        <v>3207</v>
      </c>
      <c r="H211" s="641" t="s">
        <v>3216</v>
      </c>
      <c r="I211" s="635" t="s">
        <v>1139</v>
      </c>
      <c r="J211" s="635">
        <v>3000000</v>
      </c>
      <c r="K211" s="635" t="s">
        <v>1139</v>
      </c>
      <c r="L211" s="635" t="s">
        <v>1139</v>
      </c>
      <c r="M211" s="635" t="s">
        <v>1139</v>
      </c>
      <c r="N211" s="644" t="s">
        <v>3216</v>
      </c>
      <c r="O211" s="653" t="s">
        <v>3220</v>
      </c>
      <c r="P211" s="1032" t="s">
        <v>567</v>
      </c>
    </row>
    <row r="212" spans="1:16" s="994" customFormat="1" ht="14.4" x14ac:dyDescent="0.3">
      <c r="A212" s="640"/>
      <c r="B212" s="640" t="s">
        <v>3193</v>
      </c>
      <c r="C212" s="640" t="s">
        <v>132</v>
      </c>
      <c r="D212" s="640" t="s">
        <v>2000</v>
      </c>
      <c r="E212" s="640" t="s">
        <v>3198</v>
      </c>
      <c r="F212" s="640" t="s">
        <v>3200</v>
      </c>
      <c r="G212" s="640" t="s">
        <v>3208</v>
      </c>
      <c r="H212" s="640" t="s">
        <v>3217</v>
      </c>
      <c r="I212" s="1533"/>
      <c r="J212" s="1533" t="s">
        <v>225</v>
      </c>
      <c r="K212" s="1533"/>
      <c r="L212" s="1533"/>
      <c r="M212" s="1533"/>
      <c r="N212" s="645" t="s">
        <v>3219</v>
      </c>
      <c r="O212" s="1557" t="s">
        <v>3221</v>
      </c>
      <c r="P212" s="1533" t="s">
        <v>2055</v>
      </c>
    </row>
    <row r="213" spans="1:16" s="994" customFormat="1" ht="14.4" x14ac:dyDescent="0.3">
      <c r="A213" s="640"/>
      <c r="B213" s="640" t="s">
        <v>3194</v>
      </c>
      <c r="C213" s="640"/>
      <c r="D213" s="640"/>
      <c r="E213" s="640"/>
      <c r="F213" s="640" t="s">
        <v>3201</v>
      </c>
      <c r="G213" s="640" t="s">
        <v>3209</v>
      </c>
      <c r="H213" s="640" t="s">
        <v>3218</v>
      </c>
      <c r="I213" s="1533"/>
      <c r="J213" s="1533"/>
      <c r="K213" s="1533"/>
      <c r="L213" s="1533"/>
      <c r="M213" s="1533"/>
      <c r="N213" s="645" t="s">
        <v>2358</v>
      </c>
      <c r="O213" s="1557" t="s">
        <v>3222</v>
      </c>
      <c r="P213" s="1534"/>
    </row>
    <row r="214" spans="1:16" s="994" customFormat="1" ht="14.4" x14ac:dyDescent="0.3">
      <c r="A214" s="640"/>
      <c r="B214" s="640" t="s">
        <v>3195</v>
      </c>
      <c r="C214" s="640"/>
      <c r="D214" s="640"/>
      <c r="E214" s="640"/>
      <c r="F214" s="640" t="s">
        <v>3202</v>
      </c>
      <c r="G214" s="640" t="s">
        <v>3210</v>
      </c>
      <c r="H214" s="640" t="s">
        <v>1983</v>
      </c>
      <c r="I214" s="1533"/>
      <c r="J214" s="1533"/>
      <c r="K214" s="1533"/>
      <c r="L214" s="1533"/>
      <c r="M214" s="1533"/>
      <c r="N214" s="645"/>
      <c r="O214" s="645"/>
      <c r="P214" s="1534"/>
    </row>
    <row r="215" spans="1:16" s="994" customFormat="1" ht="14.4" x14ac:dyDescent="0.3">
      <c r="A215" s="640"/>
      <c r="B215" s="640" t="s">
        <v>3196</v>
      </c>
      <c r="C215" s="640"/>
      <c r="D215" s="640"/>
      <c r="E215" s="640"/>
      <c r="F215" s="640" t="s">
        <v>3203</v>
      </c>
      <c r="G215" s="640" t="s">
        <v>3211</v>
      </c>
      <c r="H215" s="640" t="s">
        <v>729</v>
      </c>
      <c r="I215" s="1533"/>
      <c r="J215" s="1533" t="s">
        <v>225</v>
      </c>
      <c r="K215" s="1533"/>
      <c r="L215" s="1533"/>
      <c r="M215" s="1533"/>
      <c r="N215" s="645"/>
      <c r="O215" s="645"/>
      <c r="P215" s="1534"/>
    </row>
    <row r="216" spans="1:16" s="994" customFormat="1" ht="14.4" x14ac:dyDescent="0.3">
      <c r="A216" s="640"/>
      <c r="B216" s="640"/>
      <c r="C216" s="640"/>
      <c r="D216" s="640"/>
      <c r="E216" s="640"/>
      <c r="F216" s="640" t="s">
        <v>3204</v>
      </c>
      <c r="G216" s="640" t="s">
        <v>2055</v>
      </c>
      <c r="H216" s="640"/>
      <c r="I216" s="1533"/>
      <c r="J216" s="1533"/>
      <c r="K216" s="1533"/>
      <c r="L216" s="1533"/>
      <c r="M216" s="1533"/>
      <c r="N216" s="645"/>
      <c r="O216" s="645"/>
      <c r="P216" s="1533"/>
    </row>
    <row r="217" spans="1:16" s="994" customFormat="1" ht="14.4" x14ac:dyDescent="0.3">
      <c r="A217" s="640"/>
      <c r="B217" s="640"/>
      <c r="C217" s="640"/>
      <c r="D217" s="640"/>
      <c r="E217" s="640"/>
      <c r="F217" s="640" t="s">
        <v>3205</v>
      </c>
      <c r="G217" s="640" t="s">
        <v>3212</v>
      </c>
      <c r="H217" s="640"/>
      <c r="I217" s="1533"/>
      <c r="J217" s="1533"/>
      <c r="K217" s="1533"/>
      <c r="L217" s="1533"/>
      <c r="M217" s="1533"/>
      <c r="N217" s="645"/>
      <c r="O217" s="645"/>
      <c r="P217" s="1533"/>
    </row>
    <row r="218" spans="1:16" s="994" customFormat="1" ht="14.4" x14ac:dyDescent="0.3">
      <c r="A218" s="640"/>
      <c r="B218" s="640"/>
      <c r="C218" s="640"/>
      <c r="D218" s="640"/>
      <c r="E218" s="640"/>
      <c r="F218" s="640" t="s">
        <v>3206</v>
      </c>
      <c r="G218" s="640" t="s">
        <v>3213</v>
      </c>
      <c r="H218" s="640"/>
      <c r="I218" s="1533"/>
      <c r="J218" s="1533"/>
      <c r="K218" s="1533"/>
      <c r="L218" s="1533"/>
      <c r="M218" s="1533"/>
      <c r="N218" s="645"/>
      <c r="O218" s="645"/>
      <c r="P218" s="1533"/>
    </row>
    <row r="219" spans="1:16" s="994" customFormat="1" ht="14.4" x14ac:dyDescent="0.3">
      <c r="A219" s="640"/>
      <c r="B219" s="640"/>
      <c r="C219" s="640"/>
      <c r="D219" s="640"/>
      <c r="E219" s="640"/>
      <c r="F219" s="640" t="s">
        <v>1956</v>
      </c>
      <c r="G219" s="640" t="s">
        <v>3214</v>
      </c>
      <c r="H219" s="640"/>
      <c r="I219" s="1533"/>
      <c r="J219" s="1533"/>
      <c r="K219" s="1533"/>
      <c r="L219" s="1533"/>
      <c r="M219" s="1533"/>
      <c r="N219" s="645"/>
      <c r="O219" s="645"/>
      <c r="P219" s="1533"/>
    </row>
    <row r="220" spans="1:16" s="994" customFormat="1" ht="14.4" x14ac:dyDescent="0.3">
      <c r="A220" s="643"/>
      <c r="B220" s="643"/>
      <c r="C220" s="643"/>
      <c r="D220" s="643"/>
      <c r="E220" s="643"/>
      <c r="F220" s="643" t="s">
        <v>1913</v>
      </c>
      <c r="G220" s="643" t="s">
        <v>3215</v>
      </c>
      <c r="H220" s="643" t="s">
        <v>225</v>
      </c>
      <c r="I220" s="646"/>
      <c r="J220" s="646"/>
      <c r="K220" s="646"/>
      <c r="L220" s="646"/>
      <c r="M220" s="646"/>
      <c r="N220" s="646"/>
      <c r="O220" s="652"/>
      <c r="P220" s="646"/>
    </row>
    <row r="221" spans="1:16" s="994" customFormat="1" ht="14.4" x14ac:dyDescent="0.3">
      <c r="A221" s="668"/>
      <c r="B221" s="668"/>
      <c r="C221" s="668"/>
      <c r="D221" s="668"/>
      <c r="E221" s="668"/>
      <c r="F221" s="668"/>
      <c r="G221" s="668"/>
      <c r="H221" s="668"/>
      <c r="I221" s="1537"/>
      <c r="J221" s="1537"/>
      <c r="K221" s="1537"/>
      <c r="L221" s="1537"/>
      <c r="M221" s="1537"/>
      <c r="N221" s="1537"/>
      <c r="O221" s="669"/>
      <c r="P221" s="1537"/>
    </row>
    <row r="222" spans="1:16" s="994" customFormat="1" ht="14.4" x14ac:dyDescent="0.3">
      <c r="A222" s="668"/>
      <c r="B222" s="668"/>
      <c r="C222" s="668"/>
      <c r="D222" s="668"/>
      <c r="E222" s="668"/>
      <c r="F222" s="668"/>
      <c r="G222" s="668"/>
      <c r="H222" s="668"/>
      <c r="I222" s="1537"/>
      <c r="J222" s="1537"/>
      <c r="K222" s="1537"/>
      <c r="L222" s="1537"/>
      <c r="M222" s="1537"/>
      <c r="N222" s="1537"/>
      <c r="O222" s="669"/>
      <c r="P222" s="1537"/>
    </row>
    <row r="223" spans="1:16" s="994" customFormat="1" ht="14.4" x14ac:dyDescent="0.3">
      <c r="A223" s="668"/>
      <c r="B223" s="668"/>
      <c r="C223" s="668"/>
      <c r="D223" s="668"/>
      <c r="E223" s="668"/>
      <c r="F223" s="668"/>
      <c r="G223" s="668"/>
      <c r="H223" s="668"/>
      <c r="I223" s="1537"/>
      <c r="J223" s="1537"/>
      <c r="K223" s="1537"/>
      <c r="L223" s="1537"/>
      <c r="M223" s="1537"/>
      <c r="N223" s="1537"/>
      <c r="O223" s="669"/>
      <c r="P223" s="1537"/>
    </row>
    <row r="224" spans="1:16" s="994" customFormat="1" ht="14.4" x14ac:dyDescent="0.3">
      <c r="A224" s="668"/>
      <c r="B224" s="668"/>
      <c r="C224" s="668"/>
      <c r="D224" s="668"/>
      <c r="E224" s="668"/>
      <c r="F224" s="668"/>
      <c r="G224" s="668"/>
      <c r="H224" s="668"/>
      <c r="I224" s="1537"/>
      <c r="J224" s="1537"/>
      <c r="K224" s="1537"/>
      <c r="L224" s="1537"/>
      <c r="M224" s="1537"/>
      <c r="N224" s="1537"/>
      <c r="O224" s="669"/>
      <c r="P224" s="1537"/>
    </row>
    <row r="225" spans="1:17" s="994" customFormat="1" ht="14.4" x14ac:dyDescent="0.3">
      <c r="A225" s="668"/>
      <c r="B225" s="668"/>
      <c r="C225" s="668"/>
      <c r="D225" s="668"/>
      <c r="E225" s="668"/>
      <c r="F225" s="668"/>
      <c r="G225" s="668"/>
      <c r="H225" s="668"/>
      <c r="I225" s="1537"/>
      <c r="J225" s="1537"/>
      <c r="K225" s="1537"/>
      <c r="L225" s="1537"/>
      <c r="M225" s="1537"/>
      <c r="N225" s="1537"/>
      <c r="O225" s="669"/>
      <c r="P225" s="1537"/>
    </row>
    <row r="226" spans="1:17" s="994" customFormat="1" ht="14.4" x14ac:dyDescent="0.3">
      <c r="A226" s="668"/>
      <c r="B226" s="668"/>
      <c r="C226" s="668"/>
      <c r="D226" s="668"/>
      <c r="E226" s="668"/>
      <c r="F226" s="668"/>
      <c r="G226" s="668"/>
      <c r="H226" s="668"/>
      <c r="I226" s="1537"/>
      <c r="J226" s="1537"/>
      <c r="K226" s="1537"/>
      <c r="L226" s="1537"/>
      <c r="M226" s="1537"/>
      <c r="N226" s="1537"/>
      <c r="O226" s="669"/>
      <c r="P226" s="1537"/>
    </row>
    <row r="227" spans="1:17" s="994" customFormat="1" ht="14.4" x14ac:dyDescent="0.3">
      <c r="A227" s="668"/>
      <c r="B227" s="668"/>
      <c r="C227" s="668"/>
      <c r="D227" s="668"/>
      <c r="E227" s="668"/>
      <c r="F227" s="668"/>
      <c r="G227" s="668"/>
      <c r="H227" s="668"/>
      <c r="I227" s="1537"/>
      <c r="J227" s="1537"/>
      <c r="K227" s="1537"/>
      <c r="L227" s="1537"/>
      <c r="M227" s="1537"/>
      <c r="N227" s="1537"/>
      <c r="O227" s="669"/>
      <c r="P227" s="1537"/>
    </row>
    <row r="228" spans="1:17" s="994" customFormat="1" ht="14.4" x14ac:dyDescent="0.3">
      <c r="A228" s="668"/>
      <c r="B228" s="668"/>
      <c r="C228" s="668"/>
      <c r="D228" s="668"/>
      <c r="E228" s="668"/>
      <c r="F228" s="668"/>
      <c r="G228" s="668"/>
      <c r="H228" s="668"/>
      <c r="I228" s="1537"/>
      <c r="J228" s="1537"/>
      <c r="K228" s="1537"/>
      <c r="L228" s="1537"/>
      <c r="M228" s="1537"/>
      <c r="N228" s="1537"/>
      <c r="O228" s="669"/>
      <c r="P228" s="1537"/>
    </row>
    <row r="229" spans="1:17" s="994" customFormat="1" ht="14.4" x14ac:dyDescent="0.3">
      <c r="A229" s="668"/>
      <c r="B229" s="668"/>
      <c r="C229" s="668"/>
      <c r="D229" s="668"/>
      <c r="E229" s="668"/>
      <c r="F229" s="668"/>
      <c r="G229" s="668"/>
      <c r="H229" s="668"/>
      <c r="I229" s="1537"/>
      <c r="J229" s="1537"/>
      <c r="K229" s="1537"/>
      <c r="L229" s="1537"/>
      <c r="M229" s="1537"/>
      <c r="N229" s="1537"/>
      <c r="O229" s="669"/>
      <c r="P229" s="1537"/>
    </row>
    <row r="230" spans="1:17" s="994" customFormat="1" ht="14.4" x14ac:dyDescent="0.3">
      <c r="A230" s="668"/>
      <c r="B230" s="668"/>
      <c r="C230" s="668"/>
      <c r="D230" s="668"/>
      <c r="E230" s="668"/>
      <c r="F230" s="668"/>
      <c r="G230" s="668"/>
      <c r="H230" s="668"/>
      <c r="I230" s="1537"/>
      <c r="J230" s="1537"/>
      <c r="K230" s="1537"/>
      <c r="L230" s="1537"/>
      <c r="M230" s="1537"/>
      <c r="N230" s="1537"/>
      <c r="O230" s="669"/>
      <c r="P230" s="1537"/>
    </row>
    <row r="231" spans="1:17" s="994" customFormat="1" ht="21.6" x14ac:dyDescent="0.3">
      <c r="A231" s="668"/>
      <c r="B231" s="668"/>
      <c r="C231" s="668"/>
      <c r="D231" s="668"/>
      <c r="E231" s="668"/>
      <c r="F231" s="668"/>
      <c r="G231" s="668"/>
      <c r="H231" s="668"/>
      <c r="I231" s="1537"/>
      <c r="J231" s="1537"/>
      <c r="K231" s="1537"/>
      <c r="L231" s="1537"/>
      <c r="M231" s="1537"/>
      <c r="N231" s="1537"/>
      <c r="O231" s="669"/>
      <c r="P231" s="1624">
        <v>102</v>
      </c>
    </row>
    <row r="232" spans="1:17" s="994" customFormat="1" ht="14.4" x14ac:dyDescent="0.3">
      <c r="A232" s="668"/>
      <c r="B232" s="668"/>
      <c r="C232" s="668"/>
      <c r="D232" s="668"/>
      <c r="E232" s="668"/>
      <c r="F232" s="668"/>
      <c r="G232" s="668"/>
      <c r="H232" s="668"/>
      <c r="I232" s="1537"/>
      <c r="J232" s="1537"/>
      <c r="K232" s="1537"/>
      <c r="L232" s="1537"/>
      <c r="M232" s="1537"/>
      <c r="N232" s="1537"/>
      <c r="O232" s="669"/>
      <c r="P232" s="1537"/>
    </row>
    <row r="233" spans="1:17" x14ac:dyDescent="0.4">
      <c r="A233" s="1848" t="s">
        <v>3917</v>
      </c>
      <c r="B233" s="1848"/>
      <c r="C233" s="1848"/>
      <c r="D233" s="1848"/>
      <c r="E233" s="1848"/>
      <c r="F233" s="1848"/>
      <c r="G233" s="1848"/>
      <c r="H233" s="1848"/>
      <c r="I233" s="1848"/>
      <c r="J233" s="1848"/>
      <c r="K233" s="1848"/>
      <c r="L233" s="1344"/>
      <c r="M233" s="606" t="s">
        <v>225</v>
      </c>
      <c r="P233" s="1920"/>
      <c r="Q233" s="1920"/>
    </row>
    <row r="234" spans="1:17" x14ac:dyDescent="0.4">
      <c r="A234" s="1848" t="s">
        <v>3919</v>
      </c>
      <c r="B234" s="1848"/>
      <c r="C234" s="1848"/>
      <c r="D234" s="1848"/>
      <c r="E234" s="1848"/>
      <c r="F234" s="1848"/>
      <c r="G234" s="1848"/>
      <c r="H234" s="1848"/>
      <c r="I234" s="1848"/>
      <c r="J234" s="1848"/>
      <c r="K234" s="1848"/>
      <c r="L234" s="1344"/>
    </row>
    <row r="235" spans="1:17" x14ac:dyDescent="0.4">
      <c r="A235" s="1848" t="s">
        <v>3920</v>
      </c>
      <c r="B235" s="1848"/>
      <c r="C235" s="1848"/>
      <c r="D235" s="1848"/>
      <c r="E235" s="1848"/>
      <c r="F235" s="1848"/>
      <c r="G235" s="1848"/>
      <c r="H235" s="1848"/>
      <c r="I235" s="1848"/>
      <c r="J235" s="1848"/>
      <c r="K235" s="1848"/>
      <c r="L235" s="1344"/>
    </row>
    <row r="236" spans="1:17" s="609" customFormat="1" x14ac:dyDescent="0.4">
      <c r="A236" s="609" t="s">
        <v>1954</v>
      </c>
    </row>
    <row r="237" spans="1:17" s="612" customFormat="1" ht="18" x14ac:dyDescent="0.35">
      <c r="A237" s="1626" t="s">
        <v>394</v>
      </c>
      <c r="B237" s="1626" t="s">
        <v>1931</v>
      </c>
      <c r="C237" s="1626" t="s">
        <v>127</v>
      </c>
      <c r="D237" s="1626" t="s">
        <v>127</v>
      </c>
      <c r="E237" s="1626" t="s">
        <v>90</v>
      </c>
      <c r="F237" s="1626" t="s">
        <v>129</v>
      </c>
      <c r="G237" s="1626" t="s">
        <v>395</v>
      </c>
      <c r="H237" s="1626" t="s">
        <v>396</v>
      </c>
      <c r="I237" s="1627" t="s">
        <v>1938</v>
      </c>
      <c r="J237" s="1628"/>
      <c r="K237" s="1628"/>
      <c r="L237" s="1628"/>
      <c r="M237" s="1629"/>
      <c r="N237" s="1626" t="s">
        <v>399</v>
      </c>
      <c r="O237" s="1630" t="s">
        <v>3922</v>
      </c>
      <c r="P237" s="1631" t="s">
        <v>403</v>
      </c>
    </row>
    <row r="238" spans="1:17" s="612" customFormat="1" ht="18" x14ac:dyDescent="0.35">
      <c r="A238" s="1632"/>
      <c r="B238" s="1632" t="s">
        <v>566</v>
      </c>
      <c r="C238" s="1632" t="s">
        <v>1932</v>
      </c>
      <c r="D238" s="1632" t="s">
        <v>1934</v>
      </c>
      <c r="E238" s="1632"/>
      <c r="F238" s="1632"/>
      <c r="G238" s="1632"/>
      <c r="H238" s="1632" t="s">
        <v>1935</v>
      </c>
      <c r="I238" s="1626">
        <v>2561</v>
      </c>
      <c r="J238" s="1626">
        <v>2562</v>
      </c>
      <c r="K238" s="1626">
        <v>2563</v>
      </c>
      <c r="L238" s="1626">
        <v>2564</v>
      </c>
      <c r="M238" s="1626">
        <v>2565</v>
      </c>
      <c r="N238" s="1632" t="s">
        <v>400</v>
      </c>
      <c r="O238" s="1633" t="s">
        <v>3923</v>
      </c>
      <c r="P238" s="1634" t="s">
        <v>3935</v>
      </c>
    </row>
    <row r="239" spans="1:17" s="612" customFormat="1" ht="18" x14ac:dyDescent="0.35">
      <c r="A239" s="1632"/>
      <c r="B239" s="1632"/>
      <c r="C239" s="1632" t="s">
        <v>1933</v>
      </c>
      <c r="D239" s="1632"/>
      <c r="E239" s="1632"/>
      <c r="F239" s="1632"/>
      <c r="G239" s="1632"/>
      <c r="H239" s="1632" t="s">
        <v>1936</v>
      </c>
      <c r="I239" s="1632"/>
      <c r="J239" s="1632"/>
      <c r="K239" s="1632"/>
      <c r="L239" s="1632"/>
      <c r="M239" s="1632"/>
      <c r="N239" s="1632"/>
      <c r="O239" s="1632" t="s">
        <v>1937</v>
      </c>
      <c r="P239" s="1634" t="s">
        <v>3924</v>
      </c>
    </row>
    <row r="240" spans="1:17" s="612" customFormat="1" ht="18" x14ac:dyDescent="0.35">
      <c r="A240" s="1632"/>
      <c r="B240" s="1632"/>
      <c r="C240" s="1632" t="s">
        <v>1971</v>
      </c>
      <c r="D240" s="1632"/>
      <c r="E240" s="1632"/>
      <c r="F240" s="1632"/>
      <c r="G240" s="1632"/>
      <c r="H240" s="1632"/>
      <c r="I240" s="1632"/>
      <c r="J240" s="1632"/>
      <c r="K240" s="1632"/>
      <c r="L240" s="1632"/>
      <c r="M240" s="1632"/>
      <c r="N240" s="1632"/>
      <c r="O240" s="1632"/>
      <c r="P240" s="1632"/>
    </row>
    <row r="241" spans="1:16" s="994" customFormat="1" ht="14.4" x14ac:dyDescent="0.3">
      <c r="A241" s="1032">
        <v>16</v>
      </c>
      <c r="B241" s="641"/>
      <c r="C241" s="641"/>
      <c r="D241" s="641"/>
      <c r="E241" s="641"/>
      <c r="F241" s="641" t="s">
        <v>2009</v>
      </c>
      <c r="G241" s="641" t="s">
        <v>1958</v>
      </c>
      <c r="H241" s="641" t="s">
        <v>1968</v>
      </c>
      <c r="I241" s="635">
        <v>4140000</v>
      </c>
      <c r="J241" s="635">
        <v>4140000</v>
      </c>
      <c r="K241" s="635">
        <v>4140000</v>
      </c>
      <c r="L241" s="1553">
        <v>4140000</v>
      </c>
      <c r="M241" s="635" t="s">
        <v>1139</v>
      </c>
      <c r="N241" s="644" t="s">
        <v>3953</v>
      </c>
      <c r="O241" s="644" t="s">
        <v>1976</v>
      </c>
      <c r="P241" s="1032" t="s">
        <v>567</v>
      </c>
    </row>
    <row r="242" spans="1:16" s="994" customFormat="1" ht="14.4" x14ac:dyDescent="0.3">
      <c r="A242" s="640"/>
      <c r="B242" s="640"/>
      <c r="C242" s="640"/>
      <c r="D242" s="640"/>
      <c r="E242" s="640"/>
      <c r="F242" s="640" t="s">
        <v>2016</v>
      </c>
      <c r="G242" s="640" t="s">
        <v>1959</v>
      </c>
      <c r="H242" s="640" t="s">
        <v>2011</v>
      </c>
      <c r="I242" s="1533"/>
      <c r="J242" s="1533" t="s">
        <v>225</v>
      </c>
      <c r="K242" s="1533"/>
      <c r="L242" s="1533"/>
      <c r="M242" s="1533"/>
      <c r="N242" s="645" t="s">
        <v>1915</v>
      </c>
      <c r="O242" s="645" t="s">
        <v>1977</v>
      </c>
      <c r="P242" s="1533" t="s">
        <v>2015</v>
      </c>
    </row>
    <row r="243" spans="1:16" s="994" customFormat="1" ht="14.4" x14ac:dyDescent="0.3">
      <c r="A243" s="640"/>
      <c r="B243" s="640"/>
      <c r="C243" s="640"/>
      <c r="D243" s="640"/>
      <c r="E243" s="640"/>
      <c r="F243" s="640" t="s">
        <v>2017</v>
      </c>
      <c r="G243" s="640" t="s">
        <v>1960</v>
      </c>
      <c r="H243" s="640" t="s">
        <v>2012</v>
      </c>
      <c r="I243" s="1533"/>
      <c r="J243" s="1533"/>
      <c r="K243" s="1533"/>
      <c r="L243" s="1533"/>
      <c r="M243" s="1533"/>
      <c r="N243" s="645" t="s">
        <v>1906</v>
      </c>
      <c r="O243" s="645" t="s">
        <v>1978</v>
      </c>
      <c r="P243" s="1533"/>
    </row>
    <row r="244" spans="1:16" s="994" customFormat="1" ht="14.4" x14ac:dyDescent="0.3">
      <c r="A244" s="640"/>
      <c r="B244" s="640"/>
      <c r="C244" s="640"/>
      <c r="D244" s="640"/>
      <c r="E244" s="640"/>
      <c r="F244" s="640" t="s">
        <v>2018</v>
      </c>
      <c r="G244" s="640"/>
      <c r="H244" s="640" t="s">
        <v>2020</v>
      </c>
      <c r="I244" s="1533"/>
      <c r="J244" s="1533"/>
      <c r="K244" s="1533"/>
      <c r="L244" s="1533"/>
      <c r="M244" s="1533"/>
      <c r="N244" s="645"/>
      <c r="O244" s="645" t="s">
        <v>649</v>
      </c>
      <c r="P244" s="1533"/>
    </row>
    <row r="245" spans="1:16" s="994" customFormat="1" ht="14.4" x14ac:dyDescent="0.3">
      <c r="A245" s="640"/>
      <c r="B245" s="640"/>
      <c r="C245" s="640"/>
      <c r="D245" s="640"/>
      <c r="E245" s="640"/>
      <c r="F245" s="640" t="s">
        <v>2019</v>
      </c>
      <c r="G245" s="640"/>
      <c r="H245" s="640" t="s">
        <v>2008</v>
      </c>
      <c r="I245" s="1533"/>
      <c r="J245" s="1533" t="s">
        <v>225</v>
      </c>
      <c r="K245" s="1533"/>
      <c r="L245" s="1533"/>
      <c r="M245" s="1533"/>
      <c r="N245" s="645"/>
      <c r="O245" s="645" t="s">
        <v>1979</v>
      </c>
      <c r="P245" s="1533"/>
    </row>
    <row r="246" spans="1:16" s="994" customFormat="1" ht="14.4" x14ac:dyDescent="0.3">
      <c r="A246" s="640"/>
      <c r="B246" s="640"/>
      <c r="C246" s="640"/>
      <c r="D246" s="640"/>
      <c r="E246" s="640"/>
      <c r="F246" s="640" t="s">
        <v>1913</v>
      </c>
      <c r="G246" s="640"/>
      <c r="H246" s="640" t="s">
        <v>1906</v>
      </c>
      <c r="I246" s="1533"/>
      <c r="J246" s="1533"/>
      <c r="K246" s="1533"/>
      <c r="L246" s="1533"/>
      <c r="M246" s="1533"/>
      <c r="N246" s="645"/>
      <c r="O246" s="645" t="s">
        <v>1980</v>
      </c>
      <c r="P246" s="1533"/>
    </row>
    <row r="247" spans="1:16" s="994" customFormat="1" ht="14.4" x14ac:dyDescent="0.3">
      <c r="A247" s="640"/>
      <c r="B247" s="640"/>
      <c r="C247" s="640"/>
      <c r="D247" s="640"/>
      <c r="E247" s="640"/>
      <c r="F247" s="640"/>
      <c r="G247" s="640"/>
      <c r="H247" s="640"/>
      <c r="I247" s="1533"/>
      <c r="J247" s="1533"/>
      <c r="K247" s="1533"/>
      <c r="L247" s="1533"/>
      <c r="M247" s="1533"/>
      <c r="N247" s="645"/>
      <c r="O247" s="645"/>
      <c r="P247" s="1533"/>
    </row>
    <row r="248" spans="1:16" s="994" customFormat="1" ht="14.4" x14ac:dyDescent="0.3">
      <c r="A248" s="643"/>
      <c r="B248" s="643"/>
      <c r="C248" s="643"/>
      <c r="D248" s="643"/>
      <c r="E248" s="643"/>
      <c r="F248" s="643"/>
      <c r="G248" s="643"/>
      <c r="H248" s="643"/>
      <c r="I248" s="646"/>
      <c r="J248" s="646"/>
      <c r="K248" s="646"/>
      <c r="L248" s="646"/>
      <c r="M248" s="646"/>
      <c r="N248" s="646"/>
      <c r="O248" s="652"/>
      <c r="P248" s="646"/>
    </row>
    <row r="249" spans="1:16" s="614" customFormat="1" ht="17.399999999999999" x14ac:dyDescent="0.35">
      <c r="A249" s="616">
        <v>17</v>
      </c>
      <c r="B249" s="619"/>
      <c r="C249" s="619"/>
      <c r="D249" s="619"/>
      <c r="E249" s="619"/>
      <c r="F249" s="619" t="s">
        <v>2009</v>
      </c>
      <c r="G249" s="619" t="s">
        <v>1958</v>
      </c>
      <c r="H249" s="620" t="s">
        <v>1968</v>
      </c>
      <c r="I249" s="639">
        <v>2430000</v>
      </c>
      <c r="J249" s="639">
        <v>2430000</v>
      </c>
      <c r="K249" s="639">
        <v>2430000</v>
      </c>
      <c r="L249" s="639">
        <v>2430000</v>
      </c>
      <c r="M249" s="639" t="s">
        <v>1139</v>
      </c>
      <c r="N249" s="644" t="s">
        <v>2013</v>
      </c>
      <c r="O249" s="633" t="s">
        <v>1976</v>
      </c>
      <c r="P249" s="623" t="s">
        <v>567</v>
      </c>
    </row>
    <row r="250" spans="1:16" s="614" customFormat="1" ht="17.399999999999999" x14ac:dyDescent="0.35">
      <c r="A250" s="629"/>
      <c r="B250" s="617"/>
      <c r="C250" s="617"/>
      <c r="D250" s="617"/>
      <c r="E250" s="617"/>
      <c r="F250" s="621" t="s">
        <v>2021</v>
      </c>
      <c r="G250" s="617" t="s">
        <v>1959</v>
      </c>
      <c r="H250" s="621" t="s">
        <v>2011</v>
      </c>
      <c r="I250" s="642" t="s">
        <v>225</v>
      </c>
      <c r="J250" s="629"/>
      <c r="K250" s="629"/>
      <c r="L250" s="629"/>
      <c r="M250" s="629"/>
      <c r="N250" s="645" t="s">
        <v>2014</v>
      </c>
      <c r="O250" s="634" t="s">
        <v>1977</v>
      </c>
      <c r="P250" s="624" t="s">
        <v>2015</v>
      </c>
    </row>
    <row r="251" spans="1:16" s="614" customFormat="1" ht="17.399999999999999" x14ac:dyDescent="0.35">
      <c r="A251" s="629"/>
      <c r="B251" s="617"/>
      <c r="C251" s="617"/>
      <c r="D251" s="617"/>
      <c r="E251" s="617"/>
      <c r="F251" s="617" t="s">
        <v>2022</v>
      </c>
      <c r="G251" s="617" t="s">
        <v>1960</v>
      </c>
      <c r="H251" s="621" t="s">
        <v>2012</v>
      </c>
      <c r="I251" s="629"/>
      <c r="J251" s="629"/>
      <c r="K251" s="629"/>
      <c r="L251" s="629"/>
      <c r="M251" s="629"/>
      <c r="N251" s="645"/>
      <c r="O251" s="634" t="s">
        <v>1978</v>
      </c>
      <c r="P251" s="629"/>
    </row>
    <row r="252" spans="1:16" s="614" customFormat="1" ht="17.399999999999999" x14ac:dyDescent="0.35">
      <c r="A252" s="629"/>
      <c r="B252" s="617"/>
      <c r="C252" s="617"/>
      <c r="D252" s="617"/>
      <c r="E252" s="617"/>
      <c r="F252" s="617" t="s">
        <v>2023</v>
      </c>
      <c r="G252" s="640"/>
      <c r="H252" s="621" t="s">
        <v>2024</v>
      </c>
      <c r="I252" s="629"/>
      <c r="J252" s="629"/>
      <c r="K252" s="629"/>
      <c r="L252" s="629"/>
      <c r="M252" s="629"/>
      <c r="N252" s="645"/>
      <c r="O252" s="628" t="s">
        <v>649</v>
      </c>
      <c r="P252" s="629"/>
    </row>
    <row r="253" spans="1:16" s="614" customFormat="1" ht="17.399999999999999" x14ac:dyDescent="0.35">
      <c r="A253" s="629"/>
      <c r="B253" s="617"/>
      <c r="C253" s="617"/>
      <c r="D253" s="617"/>
      <c r="E253" s="617"/>
      <c r="F253" s="617" t="s">
        <v>1956</v>
      </c>
      <c r="G253" s="640"/>
      <c r="H253" s="621" t="s">
        <v>2008</v>
      </c>
      <c r="I253" s="629"/>
      <c r="J253" s="629"/>
      <c r="K253" s="629"/>
      <c r="L253" s="629"/>
      <c r="M253" s="629"/>
      <c r="N253" s="645"/>
      <c r="O253" s="634" t="s">
        <v>1979</v>
      </c>
      <c r="P253" s="629"/>
    </row>
    <row r="254" spans="1:16" s="614" customFormat="1" ht="17.399999999999999" x14ac:dyDescent="0.35">
      <c r="A254" s="629"/>
      <c r="B254" s="617"/>
      <c r="C254" s="617"/>
      <c r="D254" s="617"/>
      <c r="E254" s="617"/>
      <c r="F254" s="617" t="s">
        <v>1913</v>
      </c>
      <c r="G254" s="640"/>
      <c r="H254" s="621" t="s">
        <v>1906</v>
      </c>
      <c r="I254" s="629"/>
      <c r="J254" s="629"/>
      <c r="K254" s="629"/>
      <c r="L254" s="629"/>
      <c r="M254" s="629" t="s">
        <v>225</v>
      </c>
      <c r="N254" s="645"/>
      <c r="O254" s="634" t="s">
        <v>1980</v>
      </c>
      <c r="P254" s="629"/>
    </row>
    <row r="255" spans="1:16" s="614" customFormat="1" ht="17.399999999999999" x14ac:dyDescent="0.35">
      <c r="A255" s="629"/>
      <c r="B255" s="617"/>
      <c r="C255" s="617"/>
      <c r="D255" s="617"/>
      <c r="E255" s="617"/>
      <c r="F255" s="617"/>
      <c r="G255" s="640"/>
      <c r="H255" s="621"/>
      <c r="I255" s="629"/>
      <c r="J255" s="629"/>
      <c r="K255" s="629"/>
      <c r="L255" s="629"/>
      <c r="M255" s="629"/>
      <c r="N255" s="645"/>
      <c r="O255" s="645"/>
      <c r="P255" s="629"/>
    </row>
    <row r="256" spans="1:16" s="614" customFormat="1" ht="17.399999999999999" x14ac:dyDescent="0.35">
      <c r="A256" s="630"/>
      <c r="B256" s="631"/>
      <c r="C256" s="631"/>
      <c r="D256" s="631"/>
      <c r="E256" s="631"/>
      <c r="F256" s="631"/>
      <c r="G256" s="643"/>
      <c r="H256" s="631" t="s">
        <v>225</v>
      </c>
      <c r="I256" s="630"/>
      <c r="J256" s="630"/>
      <c r="K256" s="630"/>
      <c r="L256" s="630"/>
      <c r="M256" s="630"/>
      <c r="N256" s="625" t="s">
        <v>225</v>
      </c>
      <c r="O256" s="646"/>
      <c r="P256" s="630"/>
    </row>
    <row r="257" spans="1:17" s="614" customFormat="1" ht="17.399999999999999" x14ac:dyDescent="0.35">
      <c r="A257" s="664"/>
      <c r="B257" s="666"/>
      <c r="C257" s="666"/>
      <c r="D257" s="666"/>
      <c r="E257" s="666"/>
      <c r="F257" s="666"/>
      <c r="G257" s="668"/>
      <c r="H257" s="666"/>
      <c r="I257" s="664"/>
      <c r="J257" s="664"/>
      <c r="K257" s="664"/>
      <c r="L257" s="664"/>
      <c r="M257" s="664"/>
      <c r="N257" s="1198"/>
      <c r="O257" s="1537"/>
      <c r="P257" s="664"/>
    </row>
    <row r="258" spans="1:17" s="614" customFormat="1" ht="17.399999999999999" x14ac:dyDescent="0.35">
      <c r="A258" s="664"/>
      <c r="B258" s="666"/>
      <c r="C258" s="666"/>
      <c r="D258" s="666"/>
      <c r="E258" s="666"/>
      <c r="F258" s="666"/>
      <c r="G258" s="668"/>
      <c r="H258" s="666"/>
      <c r="I258" s="664"/>
      <c r="J258" s="664"/>
      <c r="K258" s="664"/>
      <c r="L258" s="664"/>
      <c r="M258" s="664"/>
      <c r="N258" s="1198"/>
      <c r="O258" s="1537"/>
      <c r="P258" s="664"/>
    </row>
    <row r="259" spans="1:17" s="614" customFormat="1" ht="17.399999999999999" x14ac:dyDescent="0.35">
      <c r="A259" s="664"/>
      <c r="B259" s="666"/>
      <c r="C259" s="666"/>
      <c r="D259" s="666"/>
      <c r="E259" s="666"/>
      <c r="F259" s="666"/>
      <c r="G259" s="668"/>
      <c r="H259" s="666"/>
      <c r="I259" s="664"/>
      <c r="J259" s="664"/>
      <c r="K259" s="664"/>
      <c r="L259" s="664"/>
      <c r="M259" s="664"/>
      <c r="N259" s="1198"/>
      <c r="O259" s="1537"/>
      <c r="P259" s="664"/>
    </row>
    <row r="260" spans="1:17" ht="21.6" x14ac:dyDescent="0.4">
      <c r="P260" s="1624">
        <v>103</v>
      </c>
    </row>
    <row r="261" spans="1:17" x14ac:dyDescent="0.4">
      <c r="A261" s="608"/>
      <c r="H261" s="606" t="s">
        <v>225</v>
      </c>
      <c r="I261" s="606" t="s">
        <v>225</v>
      </c>
      <c r="J261" s="1920"/>
      <c r="K261" s="1920"/>
      <c r="L261" s="1345"/>
    </row>
    <row r="262" spans="1:17" x14ac:dyDescent="0.4">
      <c r="A262" s="1848" t="s">
        <v>1953</v>
      </c>
      <c r="B262" s="1848"/>
      <c r="C262" s="1848"/>
      <c r="D262" s="1848"/>
      <c r="E262" s="1848"/>
      <c r="F262" s="1848"/>
      <c r="G262" s="1848"/>
      <c r="H262" s="1848"/>
      <c r="I262" s="1848"/>
      <c r="J262" s="1848"/>
      <c r="K262" s="1848"/>
      <c r="L262" s="1344"/>
      <c r="O262" s="1920" t="s">
        <v>3918</v>
      </c>
      <c r="P262" s="1920"/>
    </row>
    <row r="263" spans="1:17" x14ac:dyDescent="0.4">
      <c r="A263" s="1848" t="s">
        <v>3917</v>
      </c>
      <c r="B263" s="1848"/>
      <c r="C263" s="1848"/>
      <c r="D263" s="1848"/>
      <c r="E263" s="1848"/>
      <c r="F263" s="1848"/>
      <c r="G263" s="1848"/>
      <c r="H263" s="1848"/>
      <c r="I263" s="1848"/>
      <c r="J263" s="1848"/>
      <c r="K263" s="1848"/>
      <c r="L263" s="1344"/>
      <c r="M263" s="606" t="s">
        <v>225</v>
      </c>
      <c r="P263" s="1920"/>
      <c r="Q263" s="1920"/>
    </row>
    <row r="264" spans="1:17" x14ac:dyDescent="0.4">
      <c r="A264" s="1848" t="s">
        <v>3919</v>
      </c>
      <c r="B264" s="1848"/>
      <c r="C264" s="1848"/>
      <c r="D264" s="1848"/>
      <c r="E264" s="1848"/>
      <c r="F264" s="1848"/>
      <c r="G264" s="1848"/>
      <c r="H264" s="1848"/>
      <c r="I264" s="1848"/>
      <c r="J264" s="1848"/>
      <c r="K264" s="1848"/>
      <c r="L264" s="1344"/>
    </row>
    <row r="265" spans="1:17" x14ac:dyDescent="0.4">
      <c r="A265" s="1848" t="s">
        <v>3920</v>
      </c>
      <c r="B265" s="1848"/>
      <c r="C265" s="1848"/>
      <c r="D265" s="1848"/>
      <c r="E265" s="1848"/>
      <c r="F265" s="1848"/>
      <c r="G265" s="1848"/>
      <c r="H265" s="1848"/>
      <c r="I265" s="1848"/>
      <c r="J265" s="1848"/>
      <c r="K265" s="1848"/>
      <c r="L265" s="1344"/>
    </row>
    <row r="266" spans="1:17" s="609" customFormat="1" x14ac:dyDescent="0.4">
      <c r="A266" s="609" t="s">
        <v>3931</v>
      </c>
    </row>
    <row r="267" spans="1:17" s="612" customFormat="1" ht="18" x14ac:dyDescent="0.35">
      <c r="A267" s="1626" t="s">
        <v>394</v>
      </c>
      <c r="B267" s="1626" t="s">
        <v>1931</v>
      </c>
      <c r="C267" s="1626" t="s">
        <v>127</v>
      </c>
      <c r="D267" s="1626" t="s">
        <v>127</v>
      </c>
      <c r="E267" s="1626" t="s">
        <v>90</v>
      </c>
      <c r="F267" s="1626" t="s">
        <v>129</v>
      </c>
      <c r="G267" s="1626" t="s">
        <v>395</v>
      </c>
      <c r="H267" s="1626" t="s">
        <v>396</v>
      </c>
      <c r="I267" s="1627" t="s">
        <v>1938</v>
      </c>
      <c r="J267" s="1628"/>
      <c r="K267" s="1628"/>
      <c r="L267" s="1628"/>
      <c r="M267" s="1629"/>
      <c r="N267" s="1626" t="s">
        <v>399</v>
      </c>
      <c r="O267" s="1630" t="s">
        <v>3922</v>
      </c>
      <c r="P267" s="1631" t="s">
        <v>403</v>
      </c>
    </row>
    <row r="268" spans="1:17" s="612" customFormat="1" ht="18" x14ac:dyDescent="0.35">
      <c r="A268" s="1632"/>
      <c r="B268" s="1632" t="s">
        <v>566</v>
      </c>
      <c r="C268" s="1632" t="s">
        <v>1932</v>
      </c>
      <c r="D268" s="1632" t="s">
        <v>1934</v>
      </c>
      <c r="E268" s="1632"/>
      <c r="F268" s="1632"/>
      <c r="G268" s="1632"/>
      <c r="H268" s="1632" t="s">
        <v>1935</v>
      </c>
      <c r="I268" s="1626">
        <v>2561</v>
      </c>
      <c r="J268" s="1626">
        <v>2562</v>
      </c>
      <c r="K268" s="1626">
        <v>2563</v>
      </c>
      <c r="L268" s="1626">
        <v>2564</v>
      </c>
      <c r="M268" s="1626">
        <v>2565</v>
      </c>
      <c r="N268" s="1632" t="s">
        <v>400</v>
      </c>
      <c r="O268" s="1633" t="s">
        <v>3923</v>
      </c>
      <c r="P268" s="1634" t="s">
        <v>3935</v>
      </c>
    </row>
    <row r="269" spans="1:17" s="612" customFormat="1" ht="18" x14ac:dyDescent="0.35">
      <c r="A269" s="1632"/>
      <c r="B269" s="1632"/>
      <c r="C269" s="1632" t="s">
        <v>1933</v>
      </c>
      <c r="D269" s="1632"/>
      <c r="E269" s="1632"/>
      <c r="F269" s="1632"/>
      <c r="G269" s="1632"/>
      <c r="H269" s="1632" t="s">
        <v>1936</v>
      </c>
      <c r="I269" s="1632"/>
      <c r="J269" s="1632"/>
      <c r="K269" s="1632"/>
      <c r="L269" s="1632"/>
      <c r="M269" s="1632"/>
      <c r="N269" s="1632"/>
      <c r="O269" s="1632" t="s">
        <v>1937</v>
      </c>
      <c r="P269" s="1634" t="s">
        <v>3924</v>
      </c>
    </row>
    <row r="270" spans="1:17" s="612" customFormat="1" ht="18" x14ac:dyDescent="0.35">
      <c r="A270" s="1632"/>
      <c r="B270" s="1632"/>
      <c r="C270" s="1632" t="s">
        <v>1971</v>
      </c>
      <c r="D270" s="1632"/>
      <c r="E270" s="1632"/>
      <c r="F270" s="1632"/>
      <c r="G270" s="1632"/>
      <c r="H270" s="1632"/>
      <c r="I270" s="1632"/>
      <c r="J270" s="1632"/>
      <c r="K270" s="1632"/>
      <c r="L270" s="1632"/>
      <c r="M270" s="1632"/>
      <c r="N270" s="1632"/>
      <c r="O270" s="1632"/>
      <c r="P270" s="1632"/>
    </row>
    <row r="271" spans="1:17" s="994" customFormat="1" ht="14.4" x14ac:dyDescent="0.3">
      <c r="A271" s="1032">
        <v>18</v>
      </c>
      <c r="B271" s="641"/>
      <c r="C271" s="641"/>
      <c r="D271" s="641"/>
      <c r="E271" s="641"/>
      <c r="F271" s="641" t="s">
        <v>2025</v>
      </c>
      <c r="G271" s="641" t="s">
        <v>1958</v>
      </c>
      <c r="H271" s="641" t="s">
        <v>1968</v>
      </c>
      <c r="I271" s="635">
        <v>1665000</v>
      </c>
      <c r="J271" s="635">
        <v>1665000</v>
      </c>
      <c r="K271" s="635">
        <v>1665000</v>
      </c>
      <c r="L271" s="1553">
        <v>1665000</v>
      </c>
      <c r="M271" s="635" t="s">
        <v>1139</v>
      </c>
      <c r="N271" s="644" t="s">
        <v>3953</v>
      </c>
      <c r="O271" s="644" t="s">
        <v>1976</v>
      </c>
      <c r="P271" s="1032" t="s">
        <v>567</v>
      </c>
    </row>
    <row r="272" spans="1:17" s="994" customFormat="1" ht="14.4" x14ac:dyDescent="0.3">
      <c r="A272" s="640"/>
      <c r="B272" s="640"/>
      <c r="C272" s="640"/>
      <c r="D272" s="640"/>
      <c r="E272" s="640"/>
      <c r="F272" s="640" t="s">
        <v>2026</v>
      </c>
      <c r="G272" s="640" t="s">
        <v>1959</v>
      </c>
      <c r="H272" s="640" t="s">
        <v>2011</v>
      </c>
      <c r="I272" s="1533"/>
      <c r="J272" s="1533" t="s">
        <v>225</v>
      </c>
      <c r="K272" s="1533"/>
      <c r="L272" s="1533"/>
      <c r="M272" s="1533"/>
      <c r="N272" s="645" t="s">
        <v>1915</v>
      </c>
      <c r="O272" s="645" t="s">
        <v>1977</v>
      </c>
      <c r="P272" s="1533" t="s">
        <v>2015</v>
      </c>
    </row>
    <row r="273" spans="1:16" s="994" customFormat="1" ht="14.4" x14ac:dyDescent="0.3">
      <c r="A273" s="640"/>
      <c r="B273" s="640"/>
      <c r="C273" s="640"/>
      <c r="D273" s="640"/>
      <c r="E273" s="640"/>
      <c r="F273" s="640" t="s">
        <v>2027</v>
      </c>
      <c r="G273" s="640" t="s">
        <v>1960</v>
      </c>
      <c r="H273" s="640" t="s">
        <v>2012</v>
      </c>
      <c r="I273" s="1533"/>
      <c r="J273" s="1533"/>
      <c r="K273" s="1533"/>
      <c r="L273" s="1533"/>
      <c r="M273" s="1533"/>
      <c r="N273" s="645" t="s">
        <v>1906</v>
      </c>
      <c r="O273" s="645" t="s">
        <v>1978</v>
      </c>
      <c r="P273" s="1533"/>
    </row>
    <row r="274" spans="1:16" s="994" customFormat="1" ht="14.4" x14ac:dyDescent="0.3">
      <c r="A274" s="640"/>
      <c r="B274" s="640"/>
      <c r="C274" s="640"/>
      <c r="D274" s="640"/>
      <c r="E274" s="640"/>
      <c r="F274" s="640" t="s">
        <v>2028</v>
      </c>
      <c r="G274" s="640"/>
      <c r="H274" s="640" t="s">
        <v>2030</v>
      </c>
      <c r="I274" s="1533"/>
      <c r="J274" s="1533"/>
      <c r="K274" s="1533"/>
      <c r="L274" s="1533"/>
      <c r="M274" s="1533"/>
      <c r="N274" s="645"/>
      <c r="O274" s="645" t="s">
        <v>649</v>
      </c>
      <c r="P274" s="1533"/>
    </row>
    <row r="275" spans="1:16" s="994" customFormat="1" ht="14.4" x14ac:dyDescent="0.3">
      <c r="A275" s="640"/>
      <c r="B275" s="640"/>
      <c r="C275" s="640"/>
      <c r="D275" s="640"/>
      <c r="E275" s="640"/>
      <c r="F275" s="640" t="s">
        <v>2018</v>
      </c>
      <c r="G275" s="640"/>
      <c r="H275" s="640" t="s">
        <v>2008</v>
      </c>
      <c r="I275" s="1533"/>
      <c r="J275" s="1533" t="s">
        <v>225</v>
      </c>
      <c r="K275" s="1533"/>
      <c r="L275" s="1533"/>
      <c r="M275" s="1533"/>
      <c r="N275" s="645"/>
      <c r="O275" s="645" t="s">
        <v>1979</v>
      </c>
      <c r="P275" s="1533"/>
    </row>
    <row r="276" spans="1:16" s="994" customFormat="1" ht="14.4" x14ac:dyDescent="0.3">
      <c r="A276" s="640"/>
      <c r="B276" s="640"/>
      <c r="C276" s="640"/>
      <c r="D276" s="640"/>
      <c r="E276" s="640"/>
      <c r="F276" s="640" t="s">
        <v>2029</v>
      </c>
      <c r="G276" s="640"/>
      <c r="H276" s="640" t="s">
        <v>1906</v>
      </c>
      <c r="I276" s="1533"/>
      <c r="J276" s="1533"/>
      <c r="K276" s="1533"/>
      <c r="L276" s="1533"/>
      <c r="M276" s="1533"/>
      <c r="N276" s="645"/>
      <c r="O276" s="645" t="s">
        <v>1980</v>
      </c>
      <c r="P276" s="1533"/>
    </row>
    <row r="277" spans="1:16" s="994" customFormat="1" ht="14.4" x14ac:dyDescent="0.3">
      <c r="A277" s="640"/>
      <c r="B277" s="640"/>
      <c r="C277" s="640"/>
      <c r="D277" s="640"/>
      <c r="E277" s="640"/>
      <c r="F277" s="640" t="s">
        <v>1913</v>
      </c>
      <c r="G277" s="640"/>
      <c r="H277" s="640"/>
      <c r="I277" s="1533"/>
      <c r="J277" s="1533"/>
      <c r="K277" s="1533" t="s">
        <v>225</v>
      </c>
      <c r="L277" s="1533"/>
      <c r="M277" s="1533"/>
      <c r="N277" s="645"/>
      <c r="O277" s="645"/>
      <c r="P277" s="1533"/>
    </row>
    <row r="278" spans="1:16" s="994" customFormat="1" ht="14.4" x14ac:dyDescent="0.3">
      <c r="A278" s="1032">
        <v>19</v>
      </c>
      <c r="B278" s="641"/>
      <c r="C278" s="641"/>
      <c r="D278" s="641"/>
      <c r="E278" s="641"/>
      <c r="F278" s="641" t="s">
        <v>2031</v>
      </c>
      <c r="G278" s="641" t="s">
        <v>2041</v>
      </c>
      <c r="H278" s="641" t="s">
        <v>2036</v>
      </c>
      <c r="I278" s="635">
        <v>1500000</v>
      </c>
      <c r="J278" s="635">
        <v>1500000</v>
      </c>
      <c r="K278" s="635" t="s">
        <v>1139</v>
      </c>
      <c r="L278" s="635" t="s">
        <v>1139</v>
      </c>
      <c r="M278" s="635" t="s">
        <v>1139</v>
      </c>
      <c r="N278" s="644" t="s">
        <v>3953</v>
      </c>
      <c r="O278" s="644" t="s">
        <v>1976</v>
      </c>
      <c r="P278" s="1032" t="s">
        <v>567</v>
      </c>
    </row>
    <row r="279" spans="1:16" s="994" customFormat="1" ht="14.4" x14ac:dyDescent="0.3">
      <c r="A279" s="1533"/>
      <c r="B279" s="640"/>
      <c r="C279" s="640"/>
      <c r="D279" s="640"/>
      <c r="E279" s="640"/>
      <c r="F279" s="640" t="s">
        <v>2032</v>
      </c>
      <c r="G279" s="640" t="s">
        <v>2042</v>
      </c>
      <c r="H279" s="640" t="s">
        <v>2037</v>
      </c>
      <c r="I279" s="1555" t="s">
        <v>225</v>
      </c>
      <c r="J279" s="1533"/>
      <c r="K279" s="1533"/>
      <c r="L279" s="1533"/>
      <c r="M279" s="1533"/>
      <c r="N279" s="645" t="s">
        <v>1915</v>
      </c>
      <c r="O279" s="645" t="s">
        <v>1977</v>
      </c>
      <c r="P279" s="1533" t="s">
        <v>2015</v>
      </c>
    </row>
    <row r="280" spans="1:16" s="994" customFormat="1" ht="14.4" x14ac:dyDescent="0.3">
      <c r="A280" s="1533"/>
      <c r="B280" s="640"/>
      <c r="C280" s="640"/>
      <c r="D280" s="640"/>
      <c r="E280" s="640"/>
      <c r="F280" s="640" t="s">
        <v>2033</v>
      </c>
      <c r="G280" s="640" t="s">
        <v>2043</v>
      </c>
      <c r="H280" s="640" t="s">
        <v>2038</v>
      </c>
      <c r="I280" s="1533"/>
      <c r="J280" s="1533"/>
      <c r="K280" s="1533"/>
      <c r="L280" s="1533"/>
      <c r="M280" s="1533"/>
      <c r="N280" s="645"/>
      <c r="O280" s="645" t="s">
        <v>1978</v>
      </c>
      <c r="P280" s="1533"/>
    </row>
    <row r="281" spans="1:16" s="994" customFormat="1" ht="14.4" x14ac:dyDescent="0.3">
      <c r="A281" s="1533"/>
      <c r="B281" s="640"/>
      <c r="C281" s="640"/>
      <c r="D281" s="640"/>
      <c r="E281" s="640"/>
      <c r="F281" s="640" t="s">
        <v>2034</v>
      </c>
      <c r="G281" s="640" t="s">
        <v>2044</v>
      </c>
      <c r="H281" s="640" t="s">
        <v>2039</v>
      </c>
      <c r="I281" s="1533"/>
      <c r="J281" s="1533"/>
      <c r="K281" s="1533"/>
      <c r="L281" s="1533"/>
      <c r="M281" s="1533"/>
      <c r="N281" s="645"/>
      <c r="O281" s="645" t="s">
        <v>649</v>
      </c>
      <c r="P281" s="1533"/>
    </row>
    <row r="282" spans="1:16" s="994" customFormat="1" ht="14.4" x14ac:dyDescent="0.3">
      <c r="A282" s="1533"/>
      <c r="B282" s="640"/>
      <c r="C282" s="640"/>
      <c r="D282" s="640"/>
      <c r="E282" s="640"/>
      <c r="F282" s="640" t="s">
        <v>2035</v>
      </c>
      <c r="G282" s="640" t="s">
        <v>2045</v>
      </c>
      <c r="H282" s="640" t="s">
        <v>2040</v>
      </c>
      <c r="I282" s="1533"/>
      <c r="J282" s="1533"/>
      <c r="K282" s="1533"/>
      <c r="L282" s="1533"/>
      <c r="M282" s="1533"/>
      <c r="N282" s="645"/>
      <c r="O282" s="645" t="s">
        <v>1979</v>
      </c>
      <c r="P282" s="1533"/>
    </row>
    <row r="283" spans="1:16" s="994" customFormat="1" ht="14.4" x14ac:dyDescent="0.3">
      <c r="A283" s="1533"/>
      <c r="B283" s="640"/>
      <c r="C283" s="640"/>
      <c r="D283" s="640"/>
      <c r="E283" s="640"/>
      <c r="F283" s="640" t="s">
        <v>1913</v>
      </c>
      <c r="G283" s="640"/>
      <c r="H283" s="640" t="s">
        <v>1906</v>
      </c>
      <c r="I283" s="1533"/>
      <c r="J283" s="1533"/>
      <c r="K283" s="1533"/>
      <c r="L283" s="1533"/>
      <c r="M283" s="1533" t="s">
        <v>225</v>
      </c>
      <c r="N283" s="645"/>
      <c r="O283" s="645" t="s">
        <v>1980</v>
      </c>
      <c r="P283" s="1533"/>
    </row>
    <row r="284" spans="1:16" s="614" customFormat="1" ht="17.399999999999999" x14ac:dyDescent="0.35">
      <c r="A284" s="629"/>
      <c r="B284" s="617"/>
      <c r="C284" s="617"/>
      <c r="D284" s="617"/>
      <c r="E284" s="617"/>
      <c r="F284" s="617"/>
      <c r="G284" s="640"/>
      <c r="H284" s="621"/>
      <c r="I284" s="629"/>
      <c r="J284" s="629"/>
      <c r="K284" s="629"/>
      <c r="L284" s="629"/>
      <c r="M284" s="629"/>
      <c r="N284" s="645"/>
      <c r="O284" s="645"/>
      <c r="P284" s="629"/>
    </row>
    <row r="285" spans="1:16" s="614" customFormat="1" ht="17.399999999999999" x14ac:dyDescent="0.35">
      <c r="A285" s="630"/>
      <c r="B285" s="631"/>
      <c r="C285" s="631"/>
      <c r="D285" s="631"/>
      <c r="E285" s="631"/>
      <c r="F285" s="631"/>
      <c r="G285" s="643"/>
      <c r="H285" s="631" t="s">
        <v>225</v>
      </c>
      <c r="I285" s="630"/>
      <c r="J285" s="630"/>
      <c r="K285" s="630"/>
      <c r="L285" s="630"/>
      <c r="M285" s="630"/>
      <c r="N285" s="625" t="s">
        <v>225</v>
      </c>
      <c r="O285" s="646"/>
      <c r="P285" s="630"/>
    </row>
    <row r="288" spans="1:16" ht="21.6" x14ac:dyDescent="0.4">
      <c r="P288" s="1624">
        <v>104</v>
      </c>
    </row>
    <row r="291" spans="1:17" x14ac:dyDescent="0.4">
      <c r="A291" s="608"/>
      <c r="H291" s="606" t="s">
        <v>225</v>
      </c>
      <c r="I291" s="606" t="s">
        <v>225</v>
      </c>
      <c r="J291" s="1920" t="s">
        <v>225</v>
      </c>
      <c r="K291" s="1920"/>
      <c r="L291" s="1345"/>
    </row>
    <row r="292" spans="1:17" x14ac:dyDescent="0.4">
      <c r="A292" s="1848" t="s">
        <v>1953</v>
      </c>
      <c r="B292" s="1848"/>
      <c r="C292" s="1848"/>
      <c r="D292" s="1848"/>
      <c r="E292" s="1848"/>
      <c r="F292" s="1848"/>
      <c r="G292" s="1848"/>
      <c r="H292" s="1848"/>
      <c r="I292" s="1848"/>
      <c r="J292" s="1848"/>
      <c r="K292" s="1848"/>
      <c r="L292" s="1344"/>
      <c r="O292" s="1920" t="s">
        <v>3918</v>
      </c>
      <c r="P292" s="1920"/>
    </row>
    <row r="293" spans="1:17" x14ac:dyDescent="0.4">
      <c r="A293" s="1848" t="s">
        <v>3917</v>
      </c>
      <c r="B293" s="1848"/>
      <c r="C293" s="1848"/>
      <c r="D293" s="1848"/>
      <c r="E293" s="1848"/>
      <c r="F293" s="1848"/>
      <c r="G293" s="1848"/>
      <c r="H293" s="1848"/>
      <c r="I293" s="1848"/>
      <c r="J293" s="1848"/>
      <c r="K293" s="1848"/>
      <c r="L293" s="1344"/>
      <c r="M293" s="606" t="s">
        <v>225</v>
      </c>
      <c r="P293" s="1920"/>
      <c r="Q293" s="1920"/>
    </row>
    <row r="294" spans="1:17" x14ac:dyDescent="0.4">
      <c r="A294" s="1848" t="s">
        <v>3919</v>
      </c>
      <c r="B294" s="1848"/>
      <c r="C294" s="1848"/>
      <c r="D294" s="1848"/>
      <c r="E294" s="1848"/>
      <c r="F294" s="1848"/>
      <c r="G294" s="1848"/>
      <c r="H294" s="1848"/>
      <c r="I294" s="1848"/>
      <c r="J294" s="1848"/>
      <c r="K294" s="1848"/>
      <c r="L294" s="1344"/>
    </row>
    <row r="295" spans="1:17" x14ac:dyDescent="0.4">
      <c r="A295" s="1848" t="s">
        <v>3920</v>
      </c>
      <c r="B295" s="1848"/>
      <c r="C295" s="1848"/>
      <c r="D295" s="1848"/>
      <c r="E295" s="1848"/>
      <c r="F295" s="1848"/>
      <c r="G295" s="1848"/>
      <c r="H295" s="1848"/>
      <c r="I295" s="1848"/>
      <c r="J295" s="1848"/>
      <c r="K295" s="1848"/>
      <c r="L295" s="1344"/>
    </row>
    <row r="296" spans="1:17" s="609" customFormat="1" x14ac:dyDescent="0.4">
      <c r="A296" s="609" t="s">
        <v>3931</v>
      </c>
    </row>
    <row r="297" spans="1:17" s="612" customFormat="1" ht="18" x14ac:dyDescent="0.35">
      <c r="A297" s="1626" t="s">
        <v>394</v>
      </c>
      <c r="B297" s="1626" t="s">
        <v>1931</v>
      </c>
      <c r="C297" s="1626" t="s">
        <v>127</v>
      </c>
      <c r="D297" s="1626" t="s">
        <v>127</v>
      </c>
      <c r="E297" s="1626" t="s">
        <v>90</v>
      </c>
      <c r="F297" s="1626" t="s">
        <v>129</v>
      </c>
      <c r="G297" s="1626" t="s">
        <v>395</v>
      </c>
      <c r="H297" s="1626" t="s">
        <v>396</v>
      </c>
      <c r="I297" s="1627" t="s">
        <v>1938</v>
      </c>
      <c r="J297" s="1628"/>
      <c r="K297" s="1628"/>
      <c r="L297" s="1628"/>
      <c r="M297" s="1629"/>
      <c r="N297" s="1626" t="s">
        <v>399</v>
      </c>
      <c r="O297" s="1630" t="s">
        <v>3922</v>
      </c>
      <c r="P297" s="1631" t="s">
        <v>403</v>
      </c>
    </row>
    <row r="298" spans="1:17" s="612" customFormat="1" ht="18" x14ac:dyDescent="0.35">
      <c r="A298" s="1632"/>
      <c r="B298" s="1632" t="s">
        <v>566</v>
      </c>
      <c r="C298" s="1632" t="s">
        <v>1932</v>
      </c>
      <c r="D298" s="1632" t="s">
        <v>1934</v>
      </c>
      <c r="E298" s="1632"/>
      <c r="F298" s="1632"/>
      <c r="G298" s="1632"/>
      <c r="H298" s="1632" t="s">
        <v>1935</v>
      </c>
      <c r="I298" s="1626">
        <v>2561</v>
      </c>
      <c r="J298" s="1626">
        <v>2562</v>
      </c>
      <c r="K298" s="1626">
        <v>2563</v>
      </c>
      <c r="L298" s="1626">
        <v>2564</v>
      </c>
      <c r="M298" s="1626">
        <v>2565</v>
      </c>
      <c r="N298" s="1632" t="s">
        <v>400</v>
      </c>
      <c r="O298" s="1633" t="s">
        <v>3923</v>
      </c>
      <c r="P298" s="1634" t="s">
        <v>3935</v>
      </c>
    </row>
    <row r="299" spans="1:17" s="612" customFormat="1" ht="18" x14ac:dyDescent="0.35">
      <c r="A299" s="1632"/>
      <c r="B299" s="1632"/>
      <c r="C299" s="1632" t="s">
        <v>1933</v>
      </c>
      <c r="D299" s="1632"/>
      <c r="E299" s="1632"/>
      <c r="F299" s="1632"/>
      <c r="G299" s="1632"/>
      <c r="H299" s="1632" t="s">
        <v>1936</v>
      </c>
      <c r="I299" s="1632"/>
      <c r="J299" s="1632"/>
      <c r="K299" s="1632"/>
      <c r="L299" s="1632"/>
      <c r="M299" s="1632"/>
      <c r="N299" s="1632"/>
      <c r="O299" s="1632" t="s">
        <v>1937</v>
      </c>
      <c r="P299" s="1634" t="s">
        <v>3924</v>
      </c>
    </row>
    <row r="300" spans="1:17" s="612" customFormat="1" ht="18" x14ac:dyDescent="0.35">
      <c r="A300" s="1632"/>
      <c r="B300" s="1632"/>
      <c r="C300" s="1632" t="s">
        <v>1971</v>
      </c>
      <c r="D300" s="1632"/>
      <c r="E300" s="1632"/>
      <c r="F300" s="1632"/>
      <c r="G300" s="1632"/>
      <c r="H300" s="1632"/>
      <c r="I300" s="1632"/>
      <c r="J300" s="1632"/>
      <c r="K300" s="1632"/>
      <c r="L300" s="1632"/>
      <c r="M300" s="1632"/>
      <c r="N300" s="1632"/>
      <c r="O300" s="1632"/>
      <c r="P300" s="1632"/>
    </row>
    <row r="301" spans="1:17" s="994" customFormat="1" ht="14.4" x14ac:dyDescent="0.3">
      <c r="A301" s="1032">
        <v>20</v>
      </c>
      <c r="B301" s="641"/>
      <c r="C301" s="641"/>
      <c r="D301" s="641"/>
      <c r="E301" s="641"/>
      <c r="F301" s="641" t="s">
        <v>1955</v>
      </c>
      <c r="G301" s="641" t="s">
        <v>1958</v>
      </c>
      <c r="H301" s="641" t="s">
        <v>1968</v>
      </c>
      <c r="I301" s="635">
        <v>1935000</v>
      </c>
      <c r="J301" s="635">
        <v>1935000</v>
      </c>
      <c r="K301" s="635">
        <v>1935000</v>
      </c>
      <c r="L301" s="1553">
        <v>1935000</v>
      </c>
      <c r="M301" s="635" t="s">
        <v>1139</v>
      </c>
      <c r="N301" s="644" t="s">
        <v>3953</v>
      </c>
      <c r="O301" s="653" t="s">
        <v>1976</v>
      </c>
      <c r="P301" s="1032" t="s">
        <v>567</v>
      </c>
    </row>
    <row r="302" spans="1:17" s="994" customFormat="1" ht="14.4" x14ac:dyDescent="0.3">
      <c r="A302" s="640"/>
      <c r="B302" s="640"/>
      <c r="C302" s="640"/>
      <c r="D302" s="640"/>
      <c r="E302" s="640"/>
      <c r="F302" s="640" t="s">
        <v>2046</v>
      </c>
      <c r="G302" s="640" t="s">
        <v>1959</v>
      </c>
      <c r="H302" s="640" t="s">
        <v>2011</v>
      </c>
      <c r="I302" s="1533"/>
      <c r="J302" s="1533"/>
      <c r="K302" s="1533"/>
      <c r="L302" s="1554"/>
      <c r="M302" s="1533"/>
      <c r="N302" s="645" t="s">
        <v>1915</v>
      </c>
      <c r="O302" s="1557" t="s">
        <v>1977</v>
      </c>
      <c r="P302" s="1533" t="s">
        <v>2015</v>
      </c>
    </row>
    <row r="303" spans="1:17" s="994" customFormat="1" ht="14.4" x14ac:dyDescent="0.3">
      <c r="A303" s="640"/>
      <c r="B303" s="640"/>
      <c r="C303" s="640"/>
      <c r="D303" s="640"/>
      <c r="E303" s="640"/>
      <c r="F303" s="640" t="s">
        <v>2033</v>
      </c>
      <c r="G303" s="640" t="s">
        <v>1960</v>
      </c>
      <c r="H303" s="640" t="s">
        <v>2012</v>
      </c>
      <c r="I303" s="1533"/>
      <c r="J303" s="1533"/>
      <c r="K303" s="1533"/>
      <c r="L303" s="1554"/>
      <c r="M303" s="1533"/>
      <c r="N303" s="645" t="s">
        <v>1906</v>
      </c>
      <c r="O303" s="1557" t="s">
        <v>1978</v>
      </c>
      <c r="P303" s="1533"/>
    </row>
    <row r="304" spans="1:17" s="994" customFormat="1" ht="14.4" x14ac:dyDescent="0.3">
      <c r="A304" s="640"/>
      <c r="B304" s="640"/>
      <c r="C304" s="640"/>
      <c r="D304" s="640"/>
      <c r="E304" s="640"/>
      <c r="F304" s="640" t="s">
        <v>2047</v>
      </c>
      <c r="G304" s="640"/>
      <c r="H304" s="1556" t="s">
        <v>2048</v>
      </c>
      <c r="I304" s="1533"/>
      <c r="J304" s="1533"/>
      <c r="K304" s="1533"/>
      <c r="L304" s="1533"/>
      <c r="M304" s="1533"/>
      <c r="N304" s="645"/>
      <c r="O304" s="1557" t="s">
        <v>649</v>
      </c>
      <c r="P304" s="1533"/>
    </row>
    <row r="305" spans="1:17" s="994" customFormat="1" ht="14.4" x14ac:dyDescent="0.3">
      <c r="A305" s="640"/>
      <c r="B305" s="640"/>
      <c r="C305" s="640"/>
      <c r="D305" s="640"/>
      <c r="E305" s="640"/>
      <c r="F305" s="640" t="s">
        <v>1956</v>
      </c>
      <c r="G305" s="640"/>
      <c r="H305" s="640" t="s">
        <v>2008</v>
      </c>
      <c r="I305" s="1533"/>
      <c r="J305" s="1533" t="s">
        <v>225</v>
      </c>
      <c r="K305" s="1533"/>
      <c r="L305" s="1533"/>
      <c r="M305" s="1533"/>
      <c r="N305" s="645"/>
      <c r="O305" s="1557" t="s">
        <v>1979</v>
      </c>
      <c r="P305" s="1533"/>
    </row>
    <row r="306" spans="1:17" s="994" customFormat="1" ht="14.4" x14ac:dyDescent="0.3">
      <c r="A306" s="640"/>
      <c r="B306" s="640"/>
      <c r="C306" s="640"/>
      <c r="D306" s="640"/>
      <c r="E306" s="640"/>
      <c r="F306" s="640" t="s">
        <v>1913</v>
      </c>
      <c r="G306" s="640"/>
      <c r="H306" s="640" t="s">
        <v>1906</v>
      </c>
      <c r="I306" s="1533"/>
      <c r="J306" s="1533"/>
      <c r="K306" s="1533"/>
      <c r="L306" s="1533"/>
      <c r="M306" s="1533"/>
      <c r="N306" s="645"/>
      <c r="O306" s="1557" t="s">
        <v>1980</v>
      </c>
      <c r="P306" s="1533"/>
    </row>
    <row r="307" spans="1:17" s="994" customFormat="1" ht="14.4" x14ac:dyDescent="0.3">
      <c r="A307" s="640"/>
      <c r="B307" s="640"/>
      <c r="C307" s="640"/>
      <c r="D307" s="640"/>
      <c r="E307" s="640"/>
      <c r="F307" s="640"/>
      <c r="G307" s="640"/>
      <c r="H307" s="640"/>
      <c r="I307" s="1533"/>
      <c r="J307" s="1533"/>
      <c r="K307" s="1533" t="s">
        <v>225</v>
      </c>
      <c r="L307" s="1533"/>
      <c r="M307" s="1533"/>
      <c r="N307" s="645"/>
      <c r="O307" s="1557"/>
      <c r="P307" s="1533"/>
    </row>
    <row r="308" spans="1:17" s="614" customFormat="1" ht="17.399999999999999" x14ac:dyDescent="0.35">
      <c r="A308" s="616">
        <v>21</v>
      </c>
      <c r="B308" s="619"/>
      <c r="C308" s="619"/>
      <c r="D308" s="619"/>
      <c r="E308" s="619"/>
      <c r="F308" s="659" t="s">
        <v>1981</v>
      </c>
      <c r="G308" s="620" t="s">
        <v>2041</v>
      </c>
      <c r="H308" s="620" t="s">
        <v>2052</v>
      </c>
      <c r="I308" s="639">
        <v>1375000</v>
      </c>
      <c r="J308" s="639">
        <v>1375000</v>
      </c>
      <c r="K308" s="639">
        <v>1375000</v>
      </c>
      <c r="L308" s="639">
        <v>1375000</v>
      </c>
      <c r="M308" s="639" t="s">
        <v>1139</v>
      </c>
      <c r="N308" s="644" t="s">
        <v>2054</v>
      </c>
      <c r="O308" s="653" t="s">
        <v>1976</v>
      </c>
      <c r="P308" s="623" t="s">
        <v>567</v>
      </c>
    </row>
    <row r="309" spans="1:17" s="614" customFormat="1" ht="17.399999999999999" x14ac:dyDescent="0.35">
      <c r="A309" s="629"/>
      <c r="B309" s="617"/>
      <c r="C309" s="617"/>
      <c r="D309" s="617"/>
      <c r="E309" s="617"/>
      <c r="F309" s="636" t="s">
        <v>3954</v>
      </c>
      <c r="G309" s="621" t="s">
        <v>2042</v>
      </c>
      <c r="H309" s="621" t="s">
        <v>2053</v>
      </c>
      <c r="I309" s="642" t="s">
        <v>225</v>
      </c>
      <c r="J309" s="629"/>
      <c r="K309" s="629"/>
      <c r="L309" s="629"/>
      <c r="M309" s="629"/>
      <c r="N309" s="645" t="s">
        <v>1915</v>
      </c>
      <c r="O309" s="1557" t="s">
        <v>1977</v>
      </c>
      <c r="P309" s="624" t="s">
        <v>2055</v>
      </c>
    </row>
    <row r="310" spans="1:17" s="614" customFormat="1" ht="17.399999999999999" x14ac:dyDescent="0.35">
      <c r="A310" s="629"/>
      <c r="B310" s="617"/>
      <c r="C310" s="617"/>
      <c r="D310" s="617"/>
      <c r="E310" s="617"/>
      <c r="F310" s="636" t="s">
        <v>2049</v>
      </c>
      <c r="G310" s="621" t="s">
        <v>2043</v>
      </c>
      <c r="H310" s="621" t="s">
        <v>1982</v>
      </c>
      <c r="I310" s="629"/>
      <c r="J310" s="629"/>
      <c r="K310" s="629"/>
      <c r="L310" s="629"/>
      <c r="M310" s="629"/>
      <c r="N310" s="645" t="s">
        <v>2014</v>
      </c>
      <c r="O310" s="1557" t="s">
        <v>1978</v>
      </c>
      <c r="P310" s="629"/>
    </row>
    <row r="311" spans="1:17" s="614" customFormat="1" ht="17.399999999999999" x14ac:dyDescent="0.35">
      <c r="A311" s="629"/>
      <c r="B311" s="617"/>
      <c r="C311" s="617"/>
      <c r="D311" s="617"/>
      <c r="E311" s="617"/>
      <c r="F311" s="636" t="s">
        <v>2050</v>
      </c>
      <c r="G311" s="621"/>
      <c r="H311" s="621" t="s">
        <v>1983</v>
      </c>
      <c r="I311" s="629"/>
      <c r="J311" s="629" t="s">
        <v>225</v>
      </c>
      <c r="K311" s="629"/>
      <c r="L311" s="629"/>
      <c r="M311" s="629"/>
      <c r="N311" s="645"/>
      <c r="O311" s="1557" t="s">
        <v>649</v>
      </c>
      <c r="P311" s="629"/>
    </row>
    <row r="312" spans="1:17" s="614" customFormat="1" ht="17.399999999999999" x14ac:dyDescent="0.35">
      <c r="A312" s="629"/>
      <c r="B312" s="617"/>
      <c r="C312" s="617"/>
      <c r="D312" s="617"/>
      <c r="E312" s="617"/>
      <c r="F312" s="636" t="s">
        <v>2051</v>
      </c>
      <c r="G312" s="640"/>
      <c r="H312" s="621"/>
      <c r="I312" s="629"/>
      <c r="J312" s="629"/>
      <c r="K312" s="629"/>
      <c r="L312" s="629"/>
      <c r="M312" s="629"/>
      <c r="N312" s="645"/>
      <c r="O312" s="1557" t="s">
        <v>1979</v>
      </c>
      <c r="P312" s="629"/>
    </row>
    <row r="313" spans="1:17" s="614" customFormat="1" ht="17.399999999999999" x14ac:dyDescent="0.35">
      <c r="A313" s="629"/>
      <c r="B313" s="617"/>
      <c r="C313" s="617"/>
      <c r="D313" s="617"/>
      <c r="E313" s="617"/>
      <c r="F313" s="636" t="s">
        <v>1913</v>
      </c>
      <c r="G313" s="640"/>
      <c r="H313" s="621"/>
      <c r="I313" s="629"/>
      <c r="J313" s="629"/>
      <c r="K313" s="629"/>
      <c r="L313" s="629"/>
      <c r="M313" s="629" t="s">
        <v>225</v>
      </c>
      <c r="N313" s="645"/>
      <c r="O313" s="1557" t="s">
        <v>1980</v>
      </c>
      <c r="P313" s="629"/>
    </row>
    <row r="314" spans="1:17" s="614" customFormat="1" ht="17.399999999999999" x14ac:dyDescent="0.35">
      <c r="A314" s="629"/>
      <c r="B314" s="617"/>
      <c r="C314" s="617"/>
      <c r="D314" s="617"/>
      <c r="E314" s="617"/>
      <c r="F314" s="617"/>
      <c r="G314" s="640"/>
      <c r="H314" s="621"/>
      <c r="I314" s="629"/>
      <c r="J314" s="629"/>
      <c r="K314" s="629"/>
      <c r="L314" s="629"/>
      <c r="M314" s="629"/>
      <c r="N314" s="645"/>
      <c r="O314" s="1557"/>
      <c r="P314" s="629"/>
    </row>
    <row r="315" spans="1:17" s="614" customFormat="1" ht="17.399999999999999" x14ac:dyDescent="0.35">
      <c r="A315" s="630"/>
      <c r="B315" s="631"/>
      <c r="C315" s="631"/>
      <c r="D315" s="631"/>
      <c r="E315" s="631"/>
      <c r="F315" s="631"/>
      <c r="G315" s="643"/>
      <c r="H315" s="631" t="s">
        <v>225</v>
      </c>
      <c r="I315" s="630"/>
      <c r="J315" s="630"/>
      <c r="K315" s="630"/>
      <c r="L315" s="630"/>
      <c r="M315" s="630"/>
      <c r="N315" s="625" t="s">
        <v>225</v>
      </c>
      <c r="O315" s="1558"/>
      <c r="P315" s="630"/>
    </row>
    <row r="316" spans="1:17" s="614" customFormat="1" ht="21.6" x14ac:dyDescent="0.35">
      <c r="A316" s="664"/>
      <c r="B316" s="666"/>
      <c r="C316" s="666"/>
      <c r="D316" s="666"/>
      <c r="E316" s="666"/>
      <c r="F316" s="666"/>
      <c r="G316" s="668"/>
      <c r="H316" s="666"/>
      <c r="I316" s="664"/>
      <c r="J316" s="664"/>
      <c r="K316" s="664"/>
      <c r="L316" s="664"/>
      <c r="M316" s="664"/>
      <c r="N316" s="1198"/>
      <c r="O316" s="1537"/>
      <c r="P316" s="1624">
        <v>105</v>
      </c>
    </row>
    <row r="317" spans="1:17" x14ac:dyDescent="0.4">
      <c r="H317" s="606" t="s">
        <v>225</v>
      </c>
    </row>
    <row r="318" spans="1:17" x14ac:dyDescent="0.4">
      <c r="A318" s="608"/>
      <c r="H318" s="606" t="s">
        <v>225</v>
      </c>
      <c r="I318" s="606" t="s">
        <v>225</v>
      </c>
      <c r="J318" s="1920" t="s">
        <v>225</v>
      </c>
      <c r="K318" s="1920"/>
      <c r="L318" s="1345"/>
    </row>
    <row r="319" spans="1:17" x14ac:dyDescent="0.4">
      <c r="A319" s="1848" t="s">
        <v>1953</v>
      </c>
      <c r="B319" s="1848"/>
      <c r="C319" s="1848"/>
      <c r="D319" s="1848"/>
      <c r="E319" s="1848"/>
      <c r="F319" s="1848"/>
      <c r="G319" s="1848"/>
      <c r="H319" s="1848"/>
      <c r="I319" s="1848"/>
      <c r="J319" s="1848"/>
      <c r="K319" s="1848"/>
      <c r="L319" s="1344"/>
      <c r="O319" s="1920" t="s">
        <v>3918</v>
      </c>
      <c r="P319" s="1920"/>
    </row>
    <row r="320" spans="1:17" x14ac:dyDescent="0.4">
      <c r="A320" s="1848" t="s">
        <v>3917</v>
      </c>
      <c r="B320" s="1848"/>
      <c r="C320" s="1848"/>
      <c r="D320" s="1848"/>
      <c r="E320" s="1848"/>
      <c r="F320" s="1848"/>
      <c r="G320" s="1848"/>
      <c r="H320" s="1848"/>
      <c r="I320" s="1848"/>
      <c r="J320" s="1848"/>
      <c r="K320" s="1848"/>
      <c r="L320" s="1344"/>
      <c r="M320" s="606" t="s">
        <v>225</v>
      </c>
      <c r="P320" s="1920"/>
      <c r="Q320" s="1920"/>
    </row>
    <row r="321" spans="1:16" x14ac:dyDescent="0.4">
      <c r="A321" s="1848" t="s">
        <v>3919</v>
      </c>
      <c r="B321" s="1848"/>
      <c r="C321" s="1848"/>
      <c r="D321" s="1848"/>
      <c r="E321" s="1848"/>
      <c r="F321" s="1848"/>
      <c r="G321" s="1848"/>
      <c r="H321" s="1848"/>
      <c r="I321" s="1848"/>
      <c r="J321" s="1848"/>
      <c r="K321" s="1848"/>
      <c r="L321" s="1344"/>
    </row>
    <row r="322" spans="1:16" x14ac:dyDescent="0.4">
      <c r="A322" s="1848" t="s">
        <v>3920</v>
      </c>
      <c r="B322" s="1848"/>
      <c r="C322" s="1848"/>
      <c r="D322" s="1848"/>
      <c r="E322" s="1848"/>
      <c r="F322" s="1848"/>
      <c r="G322" s="1848"/>
      <c r="H322" s="1848"/>
      <c r="I322" s="1848"/>
      <c r="J322" s="1848"/>
      <c r="K322" s="1848"/>
      <c r="L322" s="1344"/>
    </row>
    <row r="323" spans="1:16" s="609" customFormat="1" x14ac:dyDescent="0.4">
      <c r="A323" s="609" t="s">
        <v>3931</v>
      </c>
    </row>
    <row r="324" spans="1:16" s="612" customFormat="1" ht="18" x14ac:dyDescent="0.35">
      <c r="A324" s="1626" t="s">
        <v>394</v>
      </c>
      <c r="B324" s="1626" t="s">
        <v>1931</v>
      </c>
      <c r="C324" s="1626" t="s">
        <v>127</v>
      </c>
      <c r="D324" s="1626" t="s">
        <v>127</v>
      </c>
      <c r="E324" s="1626" t="s">
        <v>90</v>
      </c>
      <c r="F324" s="1626" t="s">
        <v>129</v>
      </c>
      <c r="G324" s="1626" t="s">
        <v>395</v>
      </c>
      <c r="H324" s="1626" t="s">
        <v>396</v>
      </c>
      <c r="I324" s="1627" t="s">
        <v>1938</v>
      </c>
      <c r="J324" s="1628"/>
      <c r="K324" s="1628"/>
      <c r="L324" s="1628"/>
      <c r="M324" s="1629"/>
      <c r="N324" s="1626" t="s">
        <v>399</v>
      </c>
      <c r="O324" s="1630" t="s">
        <v>3922</v>
      </c>
      <c r="P324" s="1631" t="s">
        <v>403</v>
      </c>
    </row>
    <row r="325" spans="1:16" s="612" customFormat="1" ht="18" x14ac:dyDescent="0.35">
      <c r="A325" s="1632"/>
      <c r="B325" s="1632" t="s">
        <v>566</v>
      </c>
      <c r="C325" s="1632" t="s">
        <v>1932</v>
      </c>
      <c r="D325" s="1632" t="s">
        <v>1934</v>
      </c>
      <c r="E325" s="1632"/>
      <c r="F325" s="1632"/>
      <c r="G325" s="1632"/>
      <c r="H325" s="1632" t="s">
        <v>1935</v>
      </c>
      <c r="I325" s="1626">
        <v>2561</v>
      </c>
      <c r="J325" s="1626">
        <v>2562</v>
      </c>
      <c r="K325" s="1626">
        <v>2563</v>
      </c>
      <c r="L325" s="1626">
        <v>2564</v>
      </c>
      <c r="M325" s="1626">
        <v>2565</v>
      </c>
      <c r="N325" s="1632" t="s">
        <v>400</v>
      </c>
      <c r="O325" s="1633" t="s">
        <v>3923</v>
      </c>
      <c r="P325" s="1634" t="s">
        <v>3935</v>
      </c>
    </row>
    <row r="326" spans="1:16" s="612" customFormat="1" ht="18" x14ac:dyDescent="0.35">
      <c r="A326" s="1632"/>
      <c r="B326" s="1632"/>
      <c r="C326" s="1632" t="s">
        <v>1933</v>
      </c>
      <c r="D326" s="1632"/>
      <c r="E326" s="1632"/>
      <c r="F326" s="1632"/>
      <c r="G326" s="1632"/>
      <c r="H326" s="1632" t="s">
        <v>1936</v>
      </c>
      <c r="I326" s="1632"/>
      <c r="J326" s="1632"/>
      <c r="K326" s="1632"/>
      <c r="L326" s="1632"/>
      <c r="M326" s="1632"/>
      <c r="N326" s="1632"/>
      <c r="O326" s="1632" t="s">
        <v>1937</v>
      </c>
      <c r="P326" s="1634" t="s">
        <v>3924</v>
      </c>
    </row>
    <row r="327" spans="1:16" s="612" customFormat="1" ht="18" x14ac:dyDescent="0.35">
      <c r="A327" s="1632"/>
      <c r="B327" s="1632"/>
      <c r="C327" s="1632" t="s">
        <v>1971</v>
      </c>
      <c r="D327" s="1632"/>
      <c r="E327" s="1632"/>
      <c r="F327" s="1632"/>
      <c r="G327" s="1632"/>
      <c r="H327" s="1632"/>
      <c r="I327" s="1632"/>
      <c r="J327" s="1632"/>
      <c r="K327" s="1632"/>
      <c r="L327" s="1632"/>
      <c r="M327" s="1632"/>
      <c r="N327" s="1632"/>
      <c r="O327" s="1632"/>
      <c r="P327" s="1632"/>
    </row>
    <row r="328" spans="1:16" s="994" customFormat="1" ht="14.4" x14ac:dyDescent="0.3">
      <c r="A328" s="1032">
        <v>22</v>
      </c>
      <c r="B328" s="641"/>
      <c r="C328" s="641"/>
      <c r="D328" s="641"/>
      <c r="E328" s="641"/>
      <c r="F328" s="641" t="s">
        <v>2056</v>
      </c>
      <c r="G328" s="641" t="s">
        <v>2041</v>
      </c>
      <c r="H328" s="641" t="s">
        <v>2059</v>
      </c>
      <c r="I328" s="635">
        <v>2080000</v>
      </c>
      <c r="J328" s="635">
        <v>2080000</v>
      </c>
      <c r="K328" s="635">
        <v>2080000</v>
      </c>
      <c r="L328" s="1553">
        <v>2080000</v>
      </c>
      <c r="M328" s="635">
        <v>2080000</v>
      </c>
      <c r="N328" s="644" t="s">
        <v>3953</v>
      </c>
      <c r="O328" s="644" t="s">
        <v>1976</v>
      </c>
      <c r="P328" s="1032" t="s">
        <v>567</v>
      </c>
    </row>
    <row r="329" spans="1:16" s="994" customFormat="1" ht="14.4" x14ac:dyDescent="0.3">
      <c r="A329" s="640"/>
      <c r="B329" s="640"/>
      <c r="C329" s="640"/>
      <c r="D329" s="640"/>
      <c r="E329" s="640"/>
      <c r="F329" s="640" t="s">
        <v>2026</v>
      </c>
      <c r="G329" s="640" t="s">
        <v>2042</v>
      </c>
      <c r="H329" s="640" t="s">
        <v>2060</v>
      </c>
      <c r="I329" s="1533"/>
      <c r="J329" s="1533"/>
      <c r="K329" s="1533"/>
      <c r="L329" s="1533"/>
      <c r="M329" s="1533"/>
      <c r="N329" s="645" t="s">
        <v>1915</v>
      </c>
      <c r="O329" s="645" t="s">
        <v>1977</v>
      </c>
      <c r="P329" s="1533" t="s">
        <v>2055</v>
      </c>
    </row>
    <row r="330" spans="1:16" s="994" customFormat="1" ht="14.4" x14ac:dyDescent="0.3">
      <c r="A330" s="640"/>
      <c r="B330" s="640"/>
      <c r="C330" s="640"/>
      <c r="D330" s="640"/>
      <c r="E330" s="640"/>
      <c r="F330" s="640" t="s">
        <v>2057</v>
      </c>
      <c r="G330" s="640" t="s">
        <v>2043</v>
      </c>
      <c r="H330" s="640" t="s">
        <v>1962</v>
      </c>
      <c r="I330" s="1533"/>
      <c r="J330" s="1533"/>
      <c r="K330" s="1533"/>
      <c r="L330" s="1533"/>
      <c r="M330" s="1533"/>
      <c r="N330" s="645" t="s">
        <v>2014</v>
      </c>
      <c r="O330" s="645" t="s">
        <v>1978</v>
      </c>
      <c r="P330" s="1533"/>
    </row>
    <row r="331" spans="1:16" s="994" customFormat="1" ht="14.4" x14ac:dyDescent="0.3">
      <c r="A331" s="640"/>
      <c r="B331" s="640"/>
      <c r="C331" s="640"/>
      <c r="D331" s="640"/>
      <c r="E331" s="640"/>
      <c r="F331" s="640" t="s">
        <v>3955</v>
      </c>
      <c r="G331" s="640"/>
      <c r="H331" s="640" t="s">
        <v>1970</v>
      </c>
      <c r="I331" s="1533"/>
      <c r="J331" s="1533"/>
      <c r="K331" s="1533"/>
      <c r="L331" s="1533"/>
      <c r="M331" s="1533"/>
      <c r="N331" s="645"/>
      <c r="O331" s="645" t="s">
        <v>649</v>
      </c>
      <c r="P331" s="1533"/>
    </row>
    <row r="332" spans="1:16" s="994" customFormat="1" ht="14.4" x14ac:dyDescent="0.3">
      <c r="A332" s="640"/>
      <c r="B332" s="640"/>
      <c r="C332" s="640"/>
      <c r="D332" s="640"/>
      <c r="E332" s="640"/>
      <c r="F332" s="640" t="s">
        <v>2058</v>
      </c>
      <c r="G332" s="640"/>
      <c r="H332" s="640" t="s">
        <v>2008</v>
      </c>
      <c r="I332" s="1533"/>
      <c r="J332" s="1533"/>
      <c r="K332" s="1533"/>
      <c r="L332" s="1533"/>
      <c r="M332" s="1533"/>
      <c r="N332" s="645"/>
      <c r="O332" s="645" t="s">
        <v>1979</v>
      </c>
      <c r="P332" s="1533"/>
    </row>
    <row r="333" spans="1:16" s="994" customFormat="1" ht="14.4" x14ac:dyDescent="0.3">
      <c r="A333" s="640"/>
      <c r="B333" s="640"/>
      <c r="C333" s="640"/>
      <c r="D333" s="640"/>
      <c r="E333" s="640"/>
      <c r="F333" s="640" t="s">
        <v>1956</v>
      </c>
      <c r="G333" s="640"/>
      <c r="H333" s="640" t="s">
        <v>1906</v>
      </c>
      <c r="I333" s="1533"/>
      <c r="J333" s="1533"/>
      <c r="K333" s="1533"/>
      <c r="L333" s="1533"/>
      <c r="M333" s="1533" t="s">
        <v>225</v>
      </c>
      <c r="N333" s="645"/>
      <c r="O333" s="645" t="s">
        <v>1980</v>
      </c>
      <c r="P333" s="1533"/>
    </row>
    <row r="334" spans="1:16" s="994" customFormat="1" ht="14.4" x14ac:dyDescent="0.3">
      <c r="A334" s="640"/>
      <c r="B334" s="640"/>
      <c r="C334" s="640"/>
      <c r="D334" s="640"/>
      <c r="E334" s="640"/>
      <c r="F334" s="640" t="s">
        <v>1913</v>
      </c>
      <c r="G334" s="640"/>
      <c r="H334" s="640"/>
      <c r="I334" s="1533"/>
      <c r="J334" s="1533"/>
      <c r="K334" s="1533"/>
      <c r="L334" s="1533"/>
      <c r="M334" s="1533"/>
      <c r="N334" s="645"/>
      <c r="O334" s="645"/>
      <c r="P334" s="1533"/>
    </row>
    <row r="335" spans="1:16" s="994" customFormat="1" ht="14.4" x14ac:dyDescent="0.3">
      <c r="A335" s="1032">
        <v>23</v>
      </c>
      <c r="B335" s="641"/>
      <c r="C335" s="641"/>
      <c r="D335" s="641"/>
      <c r="E335" s="641"/>
      <c r="F335" s="641" t="s">
        <v>2061</v>
      </c>
      <c r="G335" s="641" t="s">
        <v>2041</v>
      </c>
      <c r="H335" s="641" t="s">
        <v>1965</v>
      </c>
      <c r="I335" s="635">
        <v>2112000</v>
      </c>
      <c r="J335" s="635">
        <v>2112000</v>
      </c>
      <c r="K335" s="635">
        <v>2112000</v>
      </c>
      <c r="L335" s="1553">
        <v>2112000</v>
      </c>
      <c r="M335" s="635">
        <v>2112000</v>
      </c>
      <c r="N335" s="644" t="s">
        <v>2013</v>
      </c>
      <c r="O335" s="644" t="s">
        <v>1976</v>
      </c>
      <c r="P335" s="1032" t="s">
        <v>567</v>
      </c>
    </row>
    <row r="336" spans="1:16" s="994" customFormat="1" ht="14.4" x14ac:dyDescent="0.3">
      <c r="A336" s="1533"/>
      <c r="B336" s="640"/>
      <c r="C336" s="640"/>
      <c r="D336" s="640"/>
      <c r="E336" s="640"/>
      <c r="F336" s="640" t="s">
        <v>2026</v>
      </c>
      <c r="G336" s="640" t="s">
        <v>2042</v>
      </c>
      <c r="H336" s="640" t="s">
        <v>2065</v>
      </c>
      <c r="I336" s="1555" t="s">
        <v>225</v>
      </c>
      <c r="J336" s="1533"/>
      <c r="K336" s="1533"/>
      <c r="L336" s="1533"/>
      <c r="M336" s="1533"/>
      <c r="N336" s="645" t="s">
        <v>2014</v>
      </c>
      <c r="O336" s="645" t="s">
        <v>1977</v>
      </c>
      <c r="P336" s="1533" t="s">
        <v>2055</v>
      </c>
    </row>
    <row r="337" spans="1:17" s="994" customFormat="1" ht="14.4" x14ac:dyDescent="0.3">
      <c r="A337" s="1533"/>
      <c r="B337" s="640"/>
      <c r="C337" s="640"/>
      <c r="D337" s="640"/>
      <c r="E337" s="640"/>
      <c r="F337" s="640" t="s">
        <v>2062</v>
      </c>
      <c r="G337" s="640" t="s">
        <v>2043</v>
      </c>
      <c r="H337" s="640" t="s">
        <v>1962</v>
      </c>
      <c r="I337" s="1533"/>
      <c r="J337" s="1533"/>
      <c r="K337" s="1533"/>
      <c r="L337" s="1533"/>
      <c r="M337" s="1533"/>
      <c r="N337" s="645"/>
      <c r="O337" s="645" t="s">
        <v>1978</v>
      </c>
      <c r="P337" s="1533"/>
    </row>
    <row r="338" spans="1:17" s="994" customFormat="1" ht="14.4" x14ac:dyDescent="0.3">
      <c r="A338" s="1533"/>
      <c r="B338" s="640"/>
      <c r="C338" s="640"/>
      <c r="D338" s="640"/>
      <c r="E338" s="640"/>
      <c r="F338" s="640" t="s">
        <v>2063</v>
      </c>
      <c r="G338" s="640"/>
      <c r="H338" s="640" t="s">
        <v>2066</v>
      </c>
      <c r="I338" s="1533"/>
      <c r="J338" s="1533" t="s">
        <v>225</v>
      </c>
      <c r="K338" s="1533"/>
      <c r="L338" s="1533"/>
      <c r="M338" s="1533"/>
      <c r="N338" s="645"/>
      <c r="O338" s="645" t="s">
        <v>649</v>
      </c>
      <c r="P338" s="1533"/>
    </row>
    <row r="339" spans="1:17" s="994" customFormat="1" ht="14.4" x14ac:dyDescent="0.3">
      <c r="A339" s="1533"/>
      <c r="B339" s="640"/>
      <c r="C339" s="640"/>
      <c r="D339" s="640"/>
      <c r="E339" s="640"/>
      <c r="F339" s="640" t="s">
        <v>2064</v>
      </c>
      <c r="G339" s="640"/>
      <c r="H339" s="640" t="s">
        <v>2008</v>
      </c>
      <c r="I339" s="1533"/>
      <c r="J339" s="1533"/>
      <c r="K339" s="1533"/>
      <c r="L339" s="1533"/>
      <c r="M339" s="1533"/>
      <c r="N339" s="645"/>
      <c r="O339" s="645" t="s">
        <v>1979</v>
      </c>
      <c r="P339" s="1533"/>
    </row>
    <row r="340" spans="1:17" s="994" customFormat="1" ht="14.4" x14ac:dyDescent="0.3">
      <c r="A340" s="1533"/>
      <c r="B340" s="640"/>
      <c r="C340" s="640"/>
      <c r="D340" s="640"/>
      <c r="E340" s="640"/>
      <c r="F340" s="640" t="s">
        <v>1956</v>
      </c>
      <c r="G340" s="640"/>
      <c r="H340" s="640" t="s">
        <v>1906</v>
      </c>
      <c r="I340" s="1533"/>
      <c r="J340" s="1533"/>
      <c r="K340" s="1533"/>
      <c r="L340" s="1533"/>
      <c r="M340" s="1533" t="s">
        <v>225</v>
      </c>
      <c r="N340" s="645"/>
      <c r="O340" s="645" t="s">
        <v>1980</v>
      </c>
      <c r="P340" s="1533"/>
    </row>
    <row r="341" spans="1:17" s="994" customFormat="1" ht="14.4" x14ac:dyDescent="0.3">
      <c r="A341" s="1533"/>
      <c r="B341" s="640"/>
      <c r="C341" s="640"/>
      <c r="D341" s="640"/>
      <c r="E341" s="640"/>
      <c r="F341" s="640" t="s">
        <v>1913</v>
      </c>
      <c r="G341" s="640"/>
      <c r="H341" s="640"/>
      <c r="I341" s="1533"/>
      <c r="J341" s="1533"/>
      <c r="K341" s="1533"/>
      <c r="L341" s="1533"/>
      <c r="M341" s="1533"/>
      <c r="N341" s="645"/>
      <c r="O341" s="645"/>
      <c r="P341" s="1533"/>
    </row>
    <row r="342" spans="1:17" s="994" customFormat="1" ht="14.4" x14ac:dyDescent="0.3">
      <c r="A342" s="646"/>
      <c r="B342" s="643"/>
      <c r="C342" s="643"/>
      <c r="D342" s="643"/>
      <c r="E342" s="643"/>
      <c r="F342" s="643"/>
      <c r="G342" s="643"/>
      <c r="H342" s="643" t="s">
        <v>225</v>
      </c>
      <c r="I342" s="646"/>
      <c r="J342" s="646"/>
      <c r="K342" s="646"/>
      <c r="L342" s="646"/>
      <c r="M342" s="646"/>
      <c r="N342" s="646" t="s">
        <v>225</v>
      </c>
      <c r="O342" s="646"/>
      <c r="P342" s="646"/>
    </row>
    <row r="344" spans="1:17" ht="21.6" x14ac:dyDescent="0.4">
      <c r="P344" s="1624">
        <v>106</v>
      </c>
    </row>
    <row r="345" spans="1:17" x14ac:dyDescent="0.4">
      <c r="A345" s="608"/>
      <c r="H345" s="606" t="s">
        <v>225</v>
      </c>
      <c r="I345" s="606" t="s">
        <v>225</v>
      </c>
      <c r="J345" s="1920" t="s">
        <v>225</v>
      </c>
      <c r="K345" s="1920"/>
      <c r="L345" s="1345"/>
    </row>
    <row r="346" spans="1:17" x14ac:dyDescent="0.4">
      <c r="A346" s="1848" t="s">
        <v>1953</v>
      </c>
      <c r="B346" s="1848"/>
      <c r="C346" s="1848"/>
      <c r="D346" s="1848"/>
      <c r="E346" s="1848"/>
      <c r="F346" s="1848"/>
      <c r="G346" s="1848"/>
      <c r="H346" s="1848"/>
      <c r="I346" s="1848"/>
      <c r="J346" s="1848"/>
      <c r="K346" s="1848"/>
      <c r="L346" s="1344"/>
      <c r="O346" s="1920" t="s">
        <v>3918</v>
      </c>
      <c r="P346" s="1920"/>
    </row>
    <row r="347" spans="1:17" x14ac:dyDescent="0.4">
      <c r="A347" s="1848" t="s">
        <v>3917</v>
      </c>
      <c r="B347" s="1848"/>
      <c r="C347" s="1848"/>
      <c r="D347" s="1848"/>
      <c r="E347" s="1848"/>
      <c r="F347" s="1848"/>
      <c r="G347" s="1848"/>
      <c r="H347" s="1848"/>
      <c r="I347" s="1848"/>
      <c r="J347" s="1848"/>
      <c r="K347" s="1848"/>
      <c r="L347" s="1344"/>
      <c r="M347" s="606" t="s">
        <v>225</v>
      </c>
      <c r="P347" s="1920"/>
      <c r="Q347" s="1920"/>
    </row>
    <row r="348" spans="1:17" x14ac:dyDescent="0.4">
      <c r="A348" s="1848" t="s">
        <v>3919</v>
      </c>
      <c r="B348" s="1848"/>
      <c r="C348" s="1848"/>
      <c r="D348" s="1848"/>
      <c r="E348" s="1848"/>
      <c r="F348" s="1848"/>
      <c r="G348" s="1848"/>
      <c r="H348" s="1848"/>
      <c r="I348" s="1848"/>
      <c r="J348" s="1848"/>
      <c r="K348" s="1848"/>
      <c r="L348" s="1344"/>
    </row>
    <row r="349" spans="1:17" x14ac:dyDescent="0.4">
      <c r="A349" s="1848" t="s">
        <v>3920</v>
      </c>
      <c r="B349" s="1848"/>
      <c r="C349" s="1848"/>
      <c r="D349" s="1848"/>
      <c r="E349" s="1848"/>
      <c r="F349" s="1848"/>
      <c r="G349" s="1848"/>
      <c r="H349" s="1848"/>
      <c r="I349" s="1848"/>
      <c r="J349" s="1848"/>
      <c r="K349" s="1848"/>
      <c r="L349" s="1344"/>
    </row>
    <row r="350" spans="1:17" s="609" customFormat="1" x14ac:dyDescent="0.4">
      <c r="A350" s="609" t="s">
        <v>3933</v>
      </c>
    </row>
    <row r="351" spans="1:17" s="612" customFormat="1" ht="18" x14ac:dyDescent="0.35">
      <c r="A351" s="1626" t="s">
        <v>394</v>
      </c>
      <c r="B351" s="1626" t="s">
        <v>1931</v>
      </c>
      <c r="C351" s="1626" t="s">
        <v>127</v>
      </c>
      <c r="D351" s="1626" t="s">
        <v>127</v>
      </c>
      <c r="E351" s="1626" t="s">
        <v>90</v>
      </c>
      <c r="F351" s="1626" t="s">
        <v>129</v>
      </c>
      <c r="G351" s="1626" t="s">
        <v>395</v>
      </c>
      <c r="H351" s="1626" t="s">
        <v>396</v>
      </c>
      <c r="I351" s="1627" t="s">
        <v>1938</v>
      </c>
      <c r="J351" s="1628"/>
      <c r="K351" s="1628"/>
      <c r="L351" s="1628"/>
      <c r="M351" s="1629"/>
      <c r="N351" s="1626" t="s">
        <v>399</v>
      </c>
      <c r="O351" s="1630" t="s">
        <v>3922</v>
      </c>
      <c r="P351" s="1631" t="s">
        <v>403</v>
      </c>
    </row>
    <row r="352" spans="1:17" s="612" customFormat="1" ht="18" x14ac:dyDescent="0.35">
      <c r="A352" s="1632"/>
      <c r="B352" s="1632" t="s">
        <v>566</v>
      </c>
      <c r="C352" s="1632" t="s">
        <v>1932</v>
      </c>
      <c r="D352" s="1632" t="s">
        <v>1934</v>
      </c>
      <c r="E352" s="1632"/>
      <c r="F352" s="1632"/>
      <c r="G352" s="1632"/>
      <c r="H352" s="1632" t="s">
        <v>1935</v>
      </c>
      <c r="I352" s="1626">
        <v>2561</v>
      </c>
      <c r="J352" s="1626">
        <v>2562</v>
      </c>
      <c r="K352" s="1626">
        <v>2563</v>
      </c>
      <c r="L352" s="1626">
        <v>2564</v>
      </c>
      <c r="M352" s="1626">
        <v>2565</v>
      </c>
      <c r="N352" s="1632" t="s">
        <v>400</v>
      </c>
      <c r="O352" s="1633" t="s">
        <v>3923</v>
      </c>
      <c r="P352" s="1634" t="s">
        <v>3935</v>
      </c>
    </row>
    <row r="353" spans="1:16" s="612" customFormat="1" ht="18" x14ac:dyDescent="0.35">
      <c r="A353" s="1632"/>
      <c r="B353" s="1632"/>
      <c r="C353" s="1632" t="s">
        <v>1933</v>
      </c>
      <c r="D353" s="1632"/>
      <c r="E353" s="1632"/>
      <c r="F353" s="1632"/>
      <c r="G353" s="1632"/>
      <c r="H353" s="1632" t="s">
        <v>1936</v>
      </c>
      <c r="I353" s="1632"/>
      <c r="J353" s="1632"/>
      <c r="K353" s="1632"/>
      <c r="L353" s="1632"/>
      <c r="M353" s="1632"/>
      <c r="N353" s="1632"/>
      <c r="O353" s="1632" t="s">
        <v>1937</v>
      </c>
      <c r="P353" s="1634" t="s">
        <v>3924</v>
      </c>
    </row>
    <row r="354" spans="1:16" s="612" customFormat="1" ht="18" x14ac:dyDescent="0.35">
      <c r="A354" s="1632"/>
      <c r="B354" s="1632"/>
      <c r="C354" s="1632" t="s">
        <v>1971</v>
      </c>
      <c r="D354" s="1632"/>
      <c r="E354" s="1632"/>
      <c r="F354" s="1632"/>
      <c r="G354" s="1632"/>
      <c r="H354" s="1632"/>
      <c r="I354" s="1632"/>
      <c r="J354" s="1632"/>
      <c r="K354" s="1632"/>
      <c r="L354" s="1632"/>
      <c r="M354" s="1632"/>
      <c r="N354" s="1632"/>
      <c r="O354" s="1632"/>
      <c r="P354" s="1632"/>
    </row>
    <row r="355" spans="1:16" s="614" customFormat="1" ht="17.399999999999999" x14ac:dyDescent="0.35">
      <c r="A355" s="616">
        <v>24</v>
      </c>
      <c r="B355" s="619"/>
      <c r="C355" s="619"/>
      <c r="D355" s="641"/>
      <c r="E355" s="619"/>
      <c r="F355" s="619" t="s">
        <v>2056</v>
      </c>
      <c r="G355" s="620" t="s">
        <v>2041</v>
      </c>
      <c r="H355" s="620" t="s">
        <v>2068</v>
      </c>
      <c r="I355" s="639">
        <v>1500000</v>
      </c>
      <c r="J355" s="639">
        <v>1500000</v>
      </c>
      <c r="K355" s="639">
        <v>1500000</v>
      </c>
      <c r="L355" s="639">
        <v>1500000</v>
      </c>
      <c r="M355" s="639">
        <v>1500000</v>
      </c>
      <c r="N355" s="644" t="s">
        <v>2013</v>
      </c>
      <c r="O355" s="633" t="s">
        <v>1976</v>
      </c>
      <c r="P355" s="623" t="s">
        <v>567</v>
      </c>
    </row>
    <row r="356" spans="1:16" s="614" customFormat="1" ht="17.399999999999999" x14ac:dyDescent="0.35">
      <c r="A356" s="617"/>
      <c r="B356" s="621"/>
      <c r="C356" s="621"/>
      <c r="D356" s="617"/>
      <c r="E356" s="617"/>
      <c r="F356" s="617" t="s">
        <v>2026</v>
      </c>
      <c r="G356" s="621" t="s">
        <v>2042</v>
      </c>
      <c r="H356" s="640" t="s">
        <v>2069</v>
      </c>
      <c r="I356" s="624"/>
      <c r="J356" s="624"/>
      <c r="K356" s="624"/>
      <c r="L356" s="624"/>
      <c r="M356" s="624"/>
      <c r="N356" s="645" t="s">
        <v>2014</v>
      </c>
      <c r="O356" s="634" t="s">
        <v>1977</v>
      </c>
      <c r="P356" s="624" t="s">
        <v>2055</v>
      </c>
    </row>
    <row r="357" spans="1:16" s="614" customFormat="1" ht="17.399999999999999" x14ac:dyDescent="0.35">
      <c r="A357" s="617"/>
      <c r="B357" s="617"/>
      <c r="C357" s="617"/>
      <c r="D357" s="617"/>
      <c r="E357" s="617"/>
      <c r="F357" s="621" t="s">
        <v>2067</v>
      </c>
      <c r="G357" s="621" t="s">
        <v>2043</v>
      </c>
      <c r="H357" s="621" t="s">
        <v>1962</v>
      </c>
      <c r="I357" s="624"/>
      <c r="J357" s="624"/>
      <c r="K357" s="624"/>
      <c r="L357" s="624"/>
      <c r="M357" s="624"/>
      <c r="N357" s="645"/>
      <c r="O357" s="634" t="s">
        <v>1978</v>
      </c>
      <c r="P357" s="629"/>
    </row>
    <row r="358" spans="1:16" s="614" customFormat="1" ht="17.399999999999999" x14ac:dyDescent="0.35">
      <c r="A358" s="617"/>
      <c r="B358" s="617"/>
      <c r="C358" s="636"/>
      <c r="D358" s="617"/>
      <c r="E358" s="617"/>
      <c r="F358" s="621" t="s">
        <v>1956</v>
      </c>
      <c r="G358" s="621"/>
      <c r="H358" s="621" t="s">
        <v>2070</v>
      </c>
      <c r="I358" s="624"/>
      <c r="J358" s="624"/>
      <c r="K358" s="624"/>
      <c r="L358" s="624"/>
      <c r="M358" s="624"/>
      <c r="N358" s="645"/>
      <c r="O358" s="628" t="s">
        <v>649</v>
      </c>
      <c r="P358" s="629"/>
    </row>
    <row r="359" spans="1:16" s="614" customFormat="1" ht="17.399999999999999" x14ac:dyDescent="0.35">
      <c r="A359" s="617"/>
      <c r="B359" s="617"/>
      <c r="C359" s="617"/>
      <c r="D359" s="617"/>
      <c r="E359" s="617"/>
      <c r="F359" s="617" t="s">
        <v>2050</v>
      </c>
      <c r="G359" s="640"/>
      <c r="H359" s="621" t="s">
        <v>2008</v>
      </c>
      <c r="I359" s="624"/>
      <c r="J359" s="624"/>
      <c r="K359" s="624" t="s">
        <v>225</v>
      </c>
      <c r="L359" s="624"/>
      <c r="M359" s="624"/>
      <c r="N359" s="645"/>
      <c r="O359" s="634" t="s">
        <v>1979</v>
      </c>
      <c r="P359" s="629"/>
    </row>
    <row r="360" spans="1:16" s="614" customFormat="1" ht="17.399999999999999" x14ac:dyDescent="0.35">
      <c r="A360" s="617"/>
      <c r="B360" s="617"/>
      <c r="C360" s="617"/>
      <c r="D360" s="617"/>
      <c r="E360" s="617"/>
      <c r="F360" s="621" t="s">
        <v>2019</v>
      </c>
      <c r="G360" s="640"/>
      <c r="H360" s="621" t="s">
        <v>1906</v>
      </c>
      <c r="I360" s="624"/>
      <c r="J360" s="624"/>
      <c r="K360" s="624"/>
      <c r="L360" s="624" t="s">
        <v>225</v>
      </c>
      <c r="M360" s="624" t="s">
        <v>225</v>
      </c>
      <c r="N360" s="645"/>
      <c r="O360" s="634" t="s">
        <v>1980</v>
      </c>
      <c r="P360" s="629"/>
    </row>
    <row r="361" spans="1:16" s="614" customFormat="1" ht="17.399999999999999" x14ac:dyDescent="0.35">
      <c r="A361" s="617"/>
      <c r="B361" s="617"/>
      <c r="C361" s="617"/>
      <c r="D361" s="617"/>
      <c r="E361" s="617"/>
      <c r="F361" s="621" t="s">
        <v>1913</v>
      </c>
      <c r="G361" s="621"/>
      <c r="H361" s="621"/>
      <c r="I361" s="624"/>
      <c r="J361" s="624"/>
      <c r="K361" s="624"/>
      <c r="L361" s="624"/>
      <c r="M361" s="624"/>
      <c r="N361" s="634"/>
      <c r="O361" s="628"/>
      <c r="P361" s="624"/>
    </row>
    <row r="362" spans="1:16" s="614" customFormat="1" ht="17.399999999999999" x14ac:dyDescent="0.35">
      <c r="A362" s="616">
        <v>25</v>
      </c>
      <c r="B362" s="619"/>
      <c r="C362" s="619"/>
      <c r="D362" s="619"/>
      <c r="E362" s="619"/>
      <c r="F362" s="620" t="s">
        <v>2071</v>
      </c>
      <c r="G362" s="620" t="s">
        <v>2074</v>
      </c>
      <c r="H362" s="620" t="s">
        <v>2075</v>
      </c>
      <c r="I362" s="639">
        <v>1500000</v>
      </c>
      <c r="J362" s="639">
        <v>1500000</v>
      </c>
      <c r="K362" s="639">
        <v>1500000</v>
      </c>
      <c r="L362" s="639">
        <v>1500000</v>
      </c>
      <c r="M362" s="639">
        <v>1500000</v>
      </c>
      <c r="N362" s="644" t="s">
        <v>2081</v>
      </c>
      <c r="O362" s="644" t="s">
        <v>1952</v>
      </c>
      <c r="P362" s="623" t="s">
        <v>567</v>
      </c>
    </row>
    <row r="363" spans="1:16" s="614" customFormat="1" ht="17.399999999999999" x14ac:dyDescent="0.35">
      <c r="A363" s="629"/>
      <c r="B363" s="617"/>
      <c r="C363" s="617"/>
      <c r="D363" s="617"/>
      <c r="E363" s="617"/>
      <c r="F363" s="621" t="s">
        <v>2072</v>
      </c>
      <c r="G363" s="621" t="s">
        <v>1950</v>
      </c>
      <c r="H363" s="621" t="s">
        <v>2076</v>
      </c>
      <c r="I363" s="642"/>
      <c r="J363" s="629"/>
      <c r="K363" s="629"/>
      <c r="L363" s="629"/>
      <c r="M363" s="629"/>
      <c r="N363" s="645" t="s">
        <v>2082</v>
      </c>
      <c r="O363" s="645" t="s">
        <v>2083</v>
      </c>
      <c r="P363" s="624" t="s">
        <v>2055</v>
      </c>
    </row>
    <row r="364" spans="1:16" s="614" customFormat="1" ht="17.399999999999999" x14ac:dyDescent="0.35">
      <c r="A364" s="629"/>
      <c r="B364" s="617"/>
      <c r="C364" s="617"/>
      <c r="D364" s="617"/>
      <c r="E364" s="617"/>
      <c r="F364" s="621" t="s">
        <v>2073</v>
      </c>
      <c r="G364" s="621"/>
      <c r="H364" s="621" t="s">
        <v>2077</v>
      </c>
      <c r="I364" s="629"/>
      <c r="J364" s="629"/>
      <c r="K364" s="629"/>
      <c r="L364" s="629"/>
      <c r="M364" s="629"/>
      <c r="N364" s="645"/>
      <c r="O364" s="645" t="s">
        <v>1901</v>
      </c>
      <c r="P364" s="629"/>
    </row>
    <row r="365" spans="1:16" s="614" customFormat="1" ht="17.399999999999999" x14ac:dyDescent="0.35">
      <c r="A365" s="629"/>
      <c r="B365" s="617"/>
      <c r="C365" s="617"/>
      <c r="D365" s="617"/>
      <c r="E365" s="617"/>
      <c r="F365" s="617" t="s">
        <v>2028</v>
      </c>
      <c r="G365" s="621"/>
      <c r="H365" s="621" t="s">
        <v>2078</v>
      </c>
      <c r="I365" s="629"/>
      <c r="J365" s="629"/>
      <c r="K365" s="629"/>
      <c r="L365" s="629"/>
      <c r="M365" s="629"/>
      <c r="N365" s="645"/>
      <c r="O365" s="645"/>
      <c r="P365" s="629"/>
    </row>
    <row r="366" spans="1:16" s="614" customFormat="1" ht="17.399999999999999" x14ac:dyDescent="0.35">
      <c r="A366" s="629"/>
      <c r="B366" s="617"/>
      <c r="C366" s="617"/>
      <c r="D366" s="617"/>
      <c r="E366" s="617"/>
      <c r="F366" s="621" t="s">
        <v>1956</v>
      </c>
      <c r="G366" s="640"/>
      <c r="H366" s="621" t="s">
        <v>2079</v>
      </c>
      <c r="I366" s="629"/>
      <c r="J366" s="629"/>
      <c r="K366" s="629"/>
      <c r="L366" s="629" t="s">
        <v>225</v>
      </c>
      <c r="M366" s="629"/>
      <c r="N366" s="645"/>
      <c r="O366" s="634"/>
      <c r="P366" s="629"/>
    </row>
    <row r="367" spans="1:16" s="614" customFormat="1" ht="17.399999999999999" x14ac:dyDescent="0.35">
      <c r="A367" s="629"/>
      <c r="B367" s="617"/>
      <c r="C367" s="617"/>
      <c r="D367" s="617"/>
      <c r="E367" s="617"/>
      <c r="F367" s="617" t="s">
        <v>1913</v>
      </c>
      <c r="G367" s="640"/>
      <c r="H367" s="621" t="s">
        <v>2080</v>
      </c>
      <c r="I367" s="629"/>
      <c r="J367" s="629"/>
      <c r="K367" s="629"/>
      <c r="L367" s="629"/>
      <c r="M367" s="629"/>
      <c r="N367" s="645"/>
      <c r="O367" s="634"/>
      <c r="P367" s="629"/>
    </row>
    <row r="368" spans="1:16" s="614" customFormat="1" ht="17.399999999999999" x14ac:dyDescent="0.35">
      <c r="A368" s="629"/>
      <c r="B368" s="617"/>
      <c r="C368" s="617"/>
      <c r="D368" s="617"/>
      <c r="E368" s="617"/>
      <c r="F368" s="617"/>
      <c r="G368" s="640"/>
      <c r="H368" s="621" t="s">
        <v>729</v>
      </c>
      <c r="I368" s="629"/>
      <c r="J368" s="629"/>
      <c r="K368" s="629"/>
      <c r="L368" s="629"/>
      <c r="M368" s="629"/>
      <c r="N368" s="645"/>
      <c r="O368" s="645"/>
      <c r="P368" s="629"/>
    </row>
    <row r="369" spans="1:17" s="614" customFormat="1" ht="17.399999999999999" x14ac:dyDescent="0.35">
      <c r="A369" s="630"/>
      <c r="B369" s="631"/>
      <c r="C369" s="631"/>
      <c r="D369" s="631"/>
      <c r="E369" s="631"/>
      <c r="F369" s="631"/>
      <c r="G369" s="643"/>
      <c r="H369" s="631" t="s">
        <v>225</v>
      </c>
      <c r="I369" s="630"/>
      <c r="J369" s="630"/>
      <c r="K369" s="630"/>
      <c r="L369" s="630"/>
      <c r="M369" s="630"/>
      <c r="N369" s="625" t="s">
        <v>225</v>
      </c>
      <c r="O369" s="646"/>
      <c r="P369" s="630"/>
    </row>
    <row r="371" spans="1:17" ht="21.6" x14ac:dyDescent="0.4">
      <c r="J371" s="606" t="s">
        <v>225</v>
      </c>
      <c r="P371" s="1624">
        <v>107</v>
      </c>
    </row>
    <row r="372" spans="1:17" x14ac:dyDescent="0.4">
      <c r="A372" s="608"/>
      <c r="H372" s="606" t="s">
        <v>225</v>
      </c>
      <c r="I372" s="606" t="s">
        <v>225</v>
      </c>
      <c r="J372" s="1920" t="s">
        <v>225</v>
      </c>
      <c r="K372" s="1920"/>
      <c r="L372" s="1345"/>
    </row>
    <row r="373" spans="1:17" x14ac:dyDescent="0.4">
      <c r="A373" s="1848" t="s">
        <v>1953</v>
      </c>
      <c r="B373" s="1848"/>
      <c r="C373" s="1848"/>
      <c r="D373" s="1848"/>
      <c r="E373" s="1848"/>
      <c r="F373" s="1848"/>
      <c r="G373" s="1848"/>
      <c r="H373" s="1848"/>
      <c r="I373" s="1848"/>
      <c r="J373" s="1848"/>
      <c r="K373" s="1848"/>
      <c r="L373" s="1344"/>
      <c r="O373" s="1920" t="s">
        <v>1939</v>
      </c>
      <c r="P373" s="1920"/>
    </row>
    <row r="374" spans="1:17" x14ac:dyDescent="0.4">
      <c r="A374" s="1848" t="s">
        <v>3917</v>
      </c>
      <c r="B374" s="1848"/>
      <c r="C374" s="1848"/>
      <c r="D374" s="1848"/>
      <c r="E374" s="1848"/>
      <c r="F374" s="1848"/>
      <c r="G374" s="1848"/>
      <c r="H374" s="1848"/>
      <c r="I374" s="1848"/>
      <c r="J374" s="1848"/>
      <c r="K374" s="1848"/>
      <c r="L374" s="1344"/>
      <c r="M374" s="606" t="s">
        <v>225</v>
      </c>
      <c r="P374" s="1920"/>
      <c r="Q374" s="1920"/>
    </row>
    <row r="375" spans="1:17" x14ac:dyDescent="0.4">
      <c r="A375" s="1848" t="s">
        <v>3919</v>
      </c>
      <c r="B375" s="1848"/>
      <c r="C375" s="1848"/>
      <c r="D375" s="1848"/>
      <c r="E375" s="1848"/>
      <c r="F375" s="1848"/>
      <c r="G375" s="1848"/>
      <c r="H375" s="1848"/>
      <c r="I375" s="1848"/>
      <c r="J375" s="1848"/>
      <c r="K375" s="1848"/>
      <c r="L375" s="1344"/>
    </row>
    <row r="376" spans="1:17" x14ac:dyDescent="0.4">
      <c r="A376" s="1848" t="s">
        <v>3920</v>
      </c>
      <c r="B376" s="1848"/>
      <c r="C376" s="1848"/>
      <c r="D376" s="1848"/>
      <c r="E376" s="1848"/>
      <c r="F376" s="1848"/>
      <c r="G376" s="1848"/>
      <c r="H376" s="1848"/>
      <c r="I376" s="1848"/>
      <c r="J376" s="1848"/>
      <c r="K376" s="1848"/>
      <c r="L376" s="1344"/>
    </row>
    <row r="377" spans="1:17" s="609" customFormat="1" x14ac:dyDescent="0.4">
      <c r="A377" s="609" t="s">
        <v>1954</v>
      </c>
    </row>
    <row r="378" spans="1:17" s="612" customFormat="1" ht="18" x14ac:dyDescent="0.35">
      <c r="A378" s="1626" t="s">
        <v>394</v>
      </c>
      <c r="B378" s="1626" t="s">
        <v>1931</v>
      </c>
      <c r="C378" s="1626" t="s">
        <v>127</v>
      </c>
      <c r="D378" s="1626" t="s">
        <v>127</v>
      </c>
      <c r="E378" s="1626" t="s">
        <v>90</v>
      </c>
      <c r="F378" s="1626" t="s">
        <v>129</v>
      </c>
      <c r="G378" s="1626" t="s">
        <v>395</v>
      </c>
      <c r="H378" s="1626" t="s">
        <v>396</v>
      </c>
      <c r="I378" s="1627" t="s">
        <v>1938</v>
      </c>
      <c r="J378" s="1628"/>
      <c r="K378" s="1628"/>
      <c r="L378" s="1628"/>
      <c r="M378" s="1629"/>
      <c r="N378" s="1626" t="s">
        <v>399</v>
      </c>
      <c r="O378" s="1630" t="s">
        <v>3922</v>
      </c>
      <c r="P378" s="1631" t="s">
        <v>403</v>
      </c>
    </row>
    <row r="379" spans="1:17" s="612" customFormat="1" ht="18" x14ac:dyDescent="0.35">
      <c r="A379" s="1632"/>
      <c r="B379" s="1632" t="s">
        <v>566</v>
      </c>
      <c r="C379" s="1632" t="s">
        <v>1932</v>
      </c>
      <c r="D379" s="1632" t="s">
        <v>1934</v>
      </c>
      <c r="E379" s="1632"/>
      <c r="F379" s="1632"/>
      <c r="G379" s="1632"/>
      <c r="H379" s="1632" t="s">
        <v>1935</v>
      </c>
      <c r="I379" s="1626">
        <v>2561</v>
      </c>
      <c r="J379" s="1626">
        <v>2562</v>
      </c>
      <c r="K379" s="1626">
        <v>2563</v>
      </c>
      <c r="L379" s="1626">
        <v>2564</v>
      </c>
      <c r="M379" s="1626">
        <v>2565</v>
      </c>
      <c r="N379" s="1632" t="s">
        <v>400</v>
      </c>
      <c r="O379" s="1633" t="s">
        <v>3923</v>
      </c>
      <c r="P379" s="1634" t="s">
        <v>3935</v>
      </c>
    </row>
    <row r="380" spans="1:17" s="612" customFormat="1" ht="18" x14ac:dyDescent="0.35">
      <c r="A380" s="1632"/>
      <c r="B380" s="1632"/>
      <c r="C380" s="1632" t="s">
        <v>1933</v>
      </c>
      <c r="D380" s="1632"/>
      <c r="E380" s="1632"/>
      <c r="F380" s="1632"/>
      <c r="G380" s="1632"/>
      <c r="H380" s="1632" t="s">
        <v>1936</v>
      </c>
      <c r="I380" s="1632"/>
      <c r="J380" s="1632"/>
      <c r="K380" s="1632"/>
      <c r="L380" s="1632"/>
      <c r="M380" s="1632"/>
      <c r="N380" s="1632"/>
      <c r="O380" s="1632" t="s">
        <v>1937</v>
      </c>
      <c r="P380" s="1634" t="s">
        <v>3924</v>
      </c>
    </row>
    <row r="381" spans="1:17" s="612" customFormat="1" ht="18" x14ac:dyDescent="0.35">
      <c r="A381" s="1632"/>
      <c r="B381" s="1632"/>
      <c r="C381" s="1632" t="s">
        <v>1971</v>
      </c>
      <c r="D381" s="1632"/>
      <c r="E381" s="1632"/>
      <c r="F381" s="1632"/>
      <c r="G381" s="1632"/>
      <c r="H381" s="1632"/>
      <c r="I381" s="1632"/>
      <c r="J381" s="1632"/>
      <c r="K381" s="1632"/>
      <c r="L381" s="1632"/>
      <c r="M381" s="1632"/>
      <c r="N381" s="1632"/>
      <c r="O381" s="1632"/>
      <c r="P381" s="1632"/>
    </row>
    <row r="382" spans="1:17" s="994" customFormat="1" ht="14.4" x14ac:dyDescent="0.3">
      <c r="A382" s="1032">
        <v>26</v>
      </c>
      <c r="B382" s="641"/>
      <c r="C382" s="641"/>
      <c r="D382" s="641"/>
      <c r="E382" s="641"/>
      <c r="F382" s="641" t="s">
        <v>2084</v>
      </c>
      <c r="G382" s="641" t="s">
        <v>2091</v>
      </c>
      <c r="H382" s="641" t="s">
        <v>2094</v>
      </c>
      <c r="I382" s="635">
        <v>2000000</v>
      </c>
      <c r="J382" s="635" t="s">
        <v>1139</v>
      </c>
      <c r="K382" s="635" t="s">
        <v>1139</v>
      </c>
      <c r="L382" s="635" t="s">
        <v>1139</v>
      </c>
      <c r="M382" s="635" t="s">
        <v>1139</v>
      </c>
      <c r="N382" s="644" t="s">
        <v>2097</v>
      </c>
      <c r="O382" s="644" t="s">
        <v>2098</v>
      </c>
      <c r="P382" s="1032" t="s">
        <v>567</v>
      </c>
    </row>
    <row r="383" spans="1:17" s="994" customFormat="1" ht="14.4" x14ac:dyDescent="0.3">
      <c r="A383" s="640"/>
      <c r="B383" s="640"/>
      <c r="C383" s="640"/>
      <c r="D383" s="640"/>
      <c r="E383" s="640"/>
      <c r="F383" s="640" t="s">
        <v>2085</v>
      </c>
      <c r="G383" s="640" t="s">
        <v>2092</v>
      </c>
      <c r="H383" s="640" t="s">
        <v>2095</v>
      </c>
      <c r="I383" s="1533"/>
      <c r="J383" s="1533"/>
      <c r="K383" s="1533"/>
      <c r="L383" s="1533"/>
      <c r="M383" s="1533"/>
      <c r="N383" s="645" t="s">
        <v>2014</v>
      </c>
      <c r="O383" s="645" t="s">
        <v>2099</v>
      </c>
      <c r="P383" s="1533" t="s">
        <v>2055</v>
      </c>
    </row>
    <row r="384" spans="1:17" s="994" customFormat="1" ht="14.4" x14ac:dyDescent="0.3">
      <c r="A384" s="640"/>
      <c r="B384" s="640"/>
      <c r="C384" s="640"/>
      <c r="D384" s="640"/>
      <c r="E384" s="640"/>
      <c r="F384" s="640" t="s">
        <v>2086</v>
      </c>
      <c r="G384" s="640" t="s">
        <v>2093</v>
      </c>
      <c r="H384" s="640" t="s">
        <v>2096</v>
      </c>
      <c r="I384" s="1533"/>
      <c r="J384" s="1533"/>
      <c r="K384" s="1533"/>
      <c r="L384" s="1533"/>
      <c r="M384" s="1533"/>
      <c r="N384" s="645"/>
      <c r="O384" s="645" t="s">
        <v>2090</v>
      </c>
      <c r="P384" s="1533"/>
      <c r="Q384" s="994" t="s">
        <v>225</v>
      </c>
    </row>
    <row r="385" spans="1:16" s="994" customFormat="1" ht="14.4" x14ac:dyDescent="0.3">
      <c r="A385" s="640"/>
      <c r="B385" s="640"/>
      <c r="C385" s="640"/>
      <c r="D385" s="640"/>
      <c r="E385" s="640"/>
      <c r="F385" s="640" t="s">
        <v>2087</v>
      </c>
      <c r="G385" s="640"/>
      <c r="H385" s="640" t="s">
        <v>1963</v>
      </c>
      <c r="I385" s="1533"/>
      <c r="J385" s="1533"/>
      <c r="K385" s="1533"/>
      <c r="L385" s="1533"/>
      <c r="M385" s="1533"/>
      <c r="N385" s="645"/>
      <c r="O385" s="645" t="s">
        <v>2100</v>
      </c>
      <c r="P385" s="1533"/>
    </row>
    <row r="386" spans="1:16" s="994" customFormat="1" ht="14.4" x14ac:dyDescent="0.3">
      <c r="A386" s="640"/>
      <c r="B386" s="640"/>
      <c r="C386" s="640"/>
      <c r="D386" s="640"/>
      <c r="E386" s="640"/>
      <c r="F386" s="640" t="s">
        <v>2088</v>
      </c>
      <c r="G386" s="640"/>
      <c r="H386" s="640" t="s">
        <v>1906</v>
      </c>
      <c r="I386" s="1533"/>
      <c r="J386" s="1533"/>
      <c r="K386" s="1533" t="s">
        <v>225</v>
      </c>
      <c r="L386" s="1533"/>
      <c r="M386" s="1533"/>
      <c r="N386" s="645"/>
      <c r="O386" s="645" t="s">
        <v>2101</v>
      </c>
      <c r="P386" s="1533"/>
    </row>
    <row r="387" spans="1:16" s="994" customFormat="1" ht="14.4" x14ac:dyDescent="0.3">
      <c r="A387" s="640"/>
      <c r="B387" s="640"/>
      <c r="C387" s="640"/>
      <c r="D387" s="640"/>
      <c r="E387" s="640"/>
      <c r="F387" s="640" t="s">
        <v>1956</v>
      </c>
      <c r="G387" s="640"/>
      <c r="H387" s="640"/>
      <c r="I387" s="1533"/>
      <c r="J387" s="1533"/>
      <c r="K387" s="1533"/>
      <c r="L387" s="1533"/>
      <c r="M387" s="1533" t="s">
        <v>225</v>
      </c>
      <c r="N387" s="645"/>
      <c r="O387" s="645"/>
      <c r="P387" s="1533"/>
    </row>
    <row r="388" spans="1:16" s="994" customFormat="1" ht="14.4" x14ac:dyDescent="0.3">
      <c r="A388" s="640"/>
      <c r="B388" s="640"/>
      <c r="C388" s="640"/>
      <c r="D388" s="640"/>
      <c r="E388" s="640"/>
      <c r="F388" s="640" t="s">
        <v>2089</v>
      </c>
      <c r="G388" s="640"/>
      <c r="H388" s="640"/>
      <c r="I388" s="1533"/>
      <c r="J388" s="1533"/>
      <c r="K388" s="1533"/>
      <c r="L388" s="1533"/>
      <c r="M388" s="1533"/>
      <c r="N388" s="645"/>
      <c r="O388" s="645"/>
      <c r="P388" s="1533"/>
    </row>
    <row r="389" spans="1:16" s="994" customFormat="1" ht="14.4" x14ac:dyDescent="0.3">
      <c r="A389" s="1032">
        <v>27</v>
      </c>
      <c r="B389" s="641"/>
      <c r="C389" s="641"/>
      <c r="D389" s="641"/>
      <c r="E389" s="641" t="s">
        <v>599</v>
      </c>
      <c r="F389" s="641" t="s">
        <v>2102</v>
      </c>
      <c r="G389" s="659" t="s">
        <v>2104</v>
      </c>
      <c r="H389" s="641" t="s">
        <v>2112</v>
      </c>
      <c r="I389" s="635">
        <v>2500000</v>
      </c>
      <c r="J389" s="635">
        <v>2500000</v>
      </c>
      <c r="K389" s="635">
        <v>2500000</v>
      </c>
      <c r="L389" s="1553">
        <v>2500000</v>
      </c>
      <c r="M389" s="635">
        <v>2500000</v>
      </c>
      <c r="N389" s="644" t="s">
        <v>2118</v>
      </c>
      <c r="O389" s="644" t="s">
        <v>1952</v>
      </c>
      <c r="P389" s="1032" t="s">
        <v>567</v>
      </c>
    </row>
    <row r="390" spans="1:16" s="994" customFormat="1" ht="14.4" x14ac:dyDescent="0.3">
      <c r="A390" s="1533"/>
      <c r="B390" s="640"/>
      <c r="C390" s="640"/>
      <c r="D390" s="640"/>
      <c r="E390" s="640"/>
      <c r="F390" s="640" t="s">
        <v>2103</v>
      </c>
      <c r="G390" s="636" t="s">
        <v>2105</v>
      </c>
      <c r="H390" s="640" t="s">
        <v>2113</v>
      </c>
      <c r="I390" s="1555"/>
      <c r="J390" s="1533"/>
      <c r="K390" s="1533"/>
      <c r="L390" s="1533"/>
      <c r="M390" s="1533"/>
      <c r="N390" s="645" t="s">
        <v>2119</v>
      </c>
      <c r="O390" s="645" t="s">
        <v>2083</v>
      </c>
      <c r="P390" s="1533" t="s">
        <v>2055</v>
      </c>
    </row>
    <row r="391" spans="1:16" s="994" customFormat="1" ht="14.4" x14ac:dyDescent="0.3">
      <c r="A391" s="1533"/>
      <c r="B391" s="640"/>
      <c r="C391" s="640"/>
      <c r="D391" s="640"/>
      <c r="E391" s="640"/>
      <c r="F391" s="640" t="s">
        <v>2088</v>
      </c>
      <c r="G391" s="636" t="s">
        <v>2106</v>
      </c>
      <c r="H391" s="640" t="s">
        <v>2114</v>
      </c>
      <c r="I391" s="1533"/>
      <c r="J391" s="1533"/>
      <c r="K391" s="1533"/>
      <c r="L391" s="1533"/>
      <c r="M391" s="1533"/>
      <c r="N391" s="645" t="s">
        <v>2120</v>
      </c>
      <c r="O391" s="645" t="s">
        <v>2121</v>
      </c>
      <c r="P391" s="1533"/>
    </row>
    <row r="392" spans="1:16" s="994" customFormat="1" ht="14.4" x14ac:dyDescent="0.3">
      <c r="A392" s="1533"/>
      <c r="B392" s="640"/>
      <c r="C392" s="640"/>
      <c r="D392" s="640"/>
      <c r="E392" s="640"/>
      <c r="F392" s="640" t="s">
        <v>1956</v>
      </c>
      <c r="G392" s="636" t="s">
        <v>2104</v>
      </c>
      <c r="H392" s="640" t="s">
        <v>2115</v>
      </c>
      <c r="I392" s="1533"/>
      <c r="J392" s="1533"/>
      <c r="K392" s="1533"/>
      <c r="L392" s="1533"/>
      <c r="M392" s="1533"/>
      <c r="N392" s="645"/>
      <c r="O392" s="645" t="s">
        <v>1577</v>
      </c>
      <c r="P392" s="1533"/>
    </row>
    <row r="393" spans="1:16" s="994" customFormat="1" ht="14.4" x14ac:dyDescent="0.3">
      <c r="A393" s="1533"/>
      <c r="B393" s="640"/>
      <c r="C393" s="640"/>
      <c r="D393" s="640"/>
      <c r="E393" s="640"/>
      <c r="F393" s="640" t="s">
        <v>2089</v>
      </c>
      <c r="G393" s="636" t="s">
        <v>2107</v>
      </c>
      <c r="H393" s="640" t="s">
        <v>2116</v>
      </c>
      <c r="I393" s="1533"/>
      <c r="J393" s="1533"/>
      <c r="K393" s="1533" t="s">
        <v>225</v>
      </c>
      <c r="L393" s="1533"/>
      <c r="M393" s="1533"/>
      <c r="N393" s="645"/>
      <c r="O393" s="645"/>
      <c r="P393" s="1533"/>
    </row>
    <row r="394" spans="1:16" s="994" customFormat="1" ht="14.4" x14ac:dyDescent="0.3">
      <c r="A394" s="1533"/>
      <c r="B394" s="640"/>
      <c r="C394" s="640"/>
      <c r="D394" s="640"/>
      <c r="E394" s="640"/>
      <c r="F394" s="640"/>
      <c r="G394" s="636" t="s">
        <v>2108</v>
      </c>
      <c r="H394" s="640" t="s">
        <v>2117</v>
      </c>
      <c r="I394" s="1533"/>
      <c r="J394" s="1533"/>
      <c r="K394" s="1533"/>
      <c r="L394" s="1533" t="s">
        <v>225</v>
      </c>
      <c r="M394" s="1533"/>
      <c r="N394" s="645"/>
      <c r="O394" s="645"/>
      <c r="P394" s="1533"/>
    </row>
    <row r="395" spans="1:16" s="994" customFormat="1" ht="14.4" x14ac:dyDescent="0.3">
      <c r="A395" s="1533"/>
      <c r="B395" s="640"/>
      <c r="C395" s="640"/>
      <c r="D395" s="640"/>
      <c r="E395" s="640"/>
      <c r="F395" s="640"/>
      <c r="G395" s="636" t="s">
        <v>2109</v>
      </c>
      <c r="H395" s="640"/>
      <c r="I395" s="1533"/>
      <c r="J395" s="1533"/>
      <c r="K395" s="1533"/>
      <c r="L395" s="1533"/>
      <c r="M395" s="1533"/>
      <c r="N395" s="645"/>
      <c r="O395" s="645"/>
      <c r="P395" s="1533"/>
    </row>
    <row r="396" spans="1:16" s="994" customFormat="1" ht="14.4" x14ac:dyDescent="0.3">
      <c r="A396" s="1533"/>
      <c r="B396" s="640"/>
      <c r="C396" s="640"/>
      <c r="D396" s="640"/>
      <c r="E396" s="640"/>
      <c r="F396" s="655"/>
      <c r="G396" s="636" t="s">
        <v>2110</v>
      </c>
      <c r="H396" s="1539"/>
      <c r="I396" s="1533"/>
      <c r="J396" s="1533"/>
      <c r="K396" s="1533"/>
      <c r="L396" s="1533"/>
      <c r="M396" s="1533"/>
      <c r="N396" s="645"/>
      <c r="O396" s="645"/>
      <c r="P396" s="1533"/>
    </row>
    <row r="397" spans="1:16" s="994" customFormat="1" ht="14.4" x14ac:dyDescent="0.3">
      <c r="A397" s="646"/>
      <c r="B397" s="643"/>
      <c r="C397" s="643"/>
      <c r="D397" s="643"/>
      <c r="E397" s="643"/>
      <c r="F397" s="657"/>
      <c r="G397" s="651" t="s">
        <v>2111</v>
      </c>
      <c r="H397" s="1540" t="s">
        <v>225</v>
      </c>
      <c r="I397" s="646"/>
      <c r="J397" s="646"/>
      <c r="K397" s="646"/>
      <c r="L397" s="646"/>
      <c r="M397" s="646"/>
      <c r="N397" s="646" t="s">
        <v>225</v>
      </c>
      <c r="O397" s="646"/>
      <c r="P397" s="646"/>
    </row>
    <row r="398" spans="1:16" s="994" customFormat="1" ht="14.4" x14ac:dyDescent="0.3">
      <c r="A398" s="1537"/>
      <c r="B398" s="668"/>
      <c r="C398" s="668"/>
      <c r="D398" s="668"/>
      <c r="E398" s="668"/>
      <c r="F398" s="668"/>
      <c r="G398" s="668"/>
      <c r="H398" s="668"/>
      <c r="I398" s="1537"/>
      <c r="J398" s="1537"/>
      <c r="K398" s="1537"/>
      <c r="L398" s="1537"/>
      <c r="M398" s="1537"/>
      <c r="N398" s="1537"/>
      <c r="O398" s="1537"/>
      <c r="P398" s="1537"/>
    </row>
    <row r="399" spans="1:16" s="994" customFormat="1" ht="14.4" x14ac:dyDescent="0.3">
      <c r="A399" s="1537"/>
      <c r="B399" s="668"/>
      <c r="C399" s="668"/>
      <c r="D399" s="668"/>
      <c r="E399" s="668"/>
      <c r="F399" s="668"/>
      <c r="G399" s="668"/>
      <c r="H399" s="668"/>
      <c r="I399" s="1537"/>
      <c r="J399" s="1537"/>
      <c r="K399" s="1537"/>
      <c r="L399" s="1537"/>
      <c r="M399" s="1537"/>
      <c r="N399" s="1537"/>
      <c r="O399" s="1537"/>
      <c r="P399" s="1537"/>
    </row>
    <row r="400" spans="1:16" ht="21.6" x14ac:dyDescent="0.4">
      <c r="P400" s="1624">
        <v>108</v>
      </c>
    </row>
    <row r="401" spans="1:17" x14ac:dyDescent="0.4">
      <c r="A401" s="608"/>
      <c r="H401" s="606" t="s">
        <v>225</v>
      </c>
      <c r="I401" s="606" t="s">
        <v>225</v>
      </c>
      <c r="J401" s="1920" t="s">
        <v>225</v>
      </c>
      <c r="K401" s="1920"/>
      <c r="L401" s="1345"/>
    </row>
    <row r="402" spans="1:17" x14ac:dyDescent="0.4">
      <c r="A402" s="1848" t="s">
        <v>1953</v>
      </c>
      <c r="B402" s="1848"/>
      <c r="C402" s="1848"/>
      <c r="D402" s="1848"/>
      <c r="E402" s="1848"/>
      <c r="F402" s="1848"/>
      <c r="G402" s="1848"/>
      <c r="H402" s="1848"/>
      <c r="I402" s="1848"/>
      <c r="J402" s="1848"/>
      <c r="K402" s="1848"/>
      <c r="L402" s="1344"/>
      <c r="O402" s="1920" t="s">
        <v>3918</v>
      </c>
      <c r="P402" s="1920"/>
    </row>
    <row r="403" spans="1:17" x14ac:dyDescent="0.4">
      <c r="A403" s="1848" t="s">
        <v>3917</v>
      </c>
      <c r="B403" s="1848"/>
      <c r="C403" s="1848"/>
      <c r="D403" s="1848"/>
      <c r="E403" s="1848"/>
      <c r="F403" s="1848"/>
      <c r="G403" s="1848"/>
      <c r="H403" s="1848"/>
      <c r="I403" s="1848"/>
      <c r="J403" s="1848"/>
      <c r="K403" s="1848"/>
      <c r="L403" s="1344"/>
      <c r="M403" s="606" t="s">
        <v>225</v>
      </c>
      <c r="P403" s="1920"/>
      <c r="Q403" s="1920"/>
    </row>
    <row r="404" spans="1:17" x14ac:dyDescent="0.4">
      <c r="A404" s="1848" t="s">
        <v>3919</v>
      </c>
      <c r="B404" s="1848"/>
      <c r="C404" s="1848"/>
      <c r="D404" s="1848"/>
      <c r="E404" s="1848"/>
      <c r="F404" s="1848"/>
      <c r="G404" s="1848"/>
      <c r="H404" s="1848"/>
      <c r="I404" s="1848"/>
      <c r="J404" s="1848"/>
      <c r="K404" s="1848"/>
      <c r="L404" s="1344"/>
    </row>
    <row r="405" spans="1:17" x14ac:dyDescent="0.4">
      <c r="A405" s="1848" t="s">
        <v>3920</v>
      </c>
      <c r="B405" s="1848"/>
      <c r="C405" s="1848"/>
      <c r="D405" s="1848"/>
      <c r="E405" s="1848"/>
      <c r="F405" s="1848"/>
      <c r="G405" s="1848"/>
      <c r="H405" s="1848"/>
      <c r="I405" s="1848"/>
      <c r="J405" s="1848"/>
      <c r="K405" s="1848"/>
      <c r="L405" s="1344"/>
    </row>
    <row r="406" spans="1:17" s="609" customFormat="1" x14ac:dyDescent="0.4">
      <c r="A406" s="609" t="s">
        <v>3921</v>
      </c>
    </row>
    <row r="407" spans="1:17" s="612" customFormat="1" ht="18" x14ac:dyDescent="0.35">
      <c r="A407" s="1626" t="s">
        <v>394</v>
      </c>
      <c r="B407" s="1626" t="s">
        <v>1931</v>
      </c>
      <c r="C407" s="1626" t="s">
        <v>127</v>
      </c>
      <c r="D407" s="1626" t="s">
        <v>127</v>
      </c>
      <c r="E407" s="1626" t="s">
        <v>90</v>
      </c>
      <c r="F407" s="1626" t="s">
        <v>129</v>
      </c>
      <c r="G407" s="1626" t="s">
        <v>395</v>
      </c>
      <c r="H407" s="1626" t="s">
        <v>396</v>
      </c>
      <c r="I407" s="1627" t="s">
        <v>1938</v>
      </c>
      <c r="J407" s="1628"/>
      <c r="K407" s="1628"/>
      <c r="L407" s="1628"/>
      <c r="M407" s="1629"/>
      <c r="N407" s="1626" t="s">
        <v>399</v>
      </c>
      <c r="O407" s="1630" t="s">
        <v>3922</v>
      </c>
      <c r="P407" s="1631" t="s">
        <v>403</v>
      </c>
    </row>
    <row r="408" spans="1:17" s="612" customFormat="1" ht="18" x14ac:dyDescent="0.35">
      <c r="A408" s="1632"/>
      <c r="B408" s="1632" t="s">
        <v>566</v>
      </c>
      <c r="C408" s="1632" t="s">
        <v>1932</v>
      </c>
      <c r="D408" s="1632" t="s">
        <v>1934</v>
      </c>
      <c r="E408" s="1632"/>
      <c r="F408" s="1632"/>
      <c r="G408" s="1632"/>
      <c r="H408" s="1632" t="s">
        <v>1935</v>
      </c>
      <c r="I408" s="1626">
        <v>2561</v>
      </c>
      <c r="J408" s="1626">
        <v>2562</v>
      </c>
      <c r="K408" s="1626">
        <v>2563</v>
      </c>
      <c r="L408" s="1626">
        <v>2564</v>
      </c>
      <c r="M408" s="1626">
        <v>2565</v>
      </c>
      <c r="N408" s="1632" t="s">
        <v>400</v>
      </c>
      <c r="O408" s="1633" t="s">
        <v>3923</v>
      </c>
      <c r="P408" s="1634" t="s">
        <v>3935</v>
      </c>
    </row>
    <row r="409" spans="1:17" s="612" customFormat="1" ht="18" x14ac:dyDescent="0.35">
      <c r="A409" s="1632"/>
      <c r="B409" s="1632"/>
      <c r="C409" s="1632" t="s">
        <v>1933</v>
      </c>
      <c r="D409" s="1632"/>
      <c r="E409" s="1632"/>
      <c r="F409" s="1632"/>
      <c r="G409" s="1632"/>
      <c r="H409" s="1632" t="s">
        <v>1936</v>
      </c>
      <c r="I409" s="1632"/>
      <c r="J409" s="1632"/>
      <c r="K409" s="1632"/>
      <c r="L409" s="1632"/>
      <c r="M409" s="1632"/>
      <c r="N409" s="1632"/>
      <c r="O409" s="1632" t="s">
        <v>1937</v>
      </c>
      <c r="P409" s="1634" t="s">
        <v>3924</v>
      </c>
    </row>
    <row r="410" spans="1:17" s="612" customFormat="1" ht="18" x14ac:dyDescent="0.35">
      <c r="A410" s="1632"/>
      <c r="B410" s="1632"/>
      <c r="C410" s="1632" t="s">
        <v>1971</v>
      </c>
      <c r="D410" s="1632"/>
      <c r="E410" s="1632"/>
      <c r="F410" s="1632"/>
      <c r="G410" s="1632"/>
      <c r="H410" s="1632"/>
      <c r="I410" s="1632"/>
      <c r="J410" s="1632"/>
      <c r="K410" s="1632"/>
      <c r="L410" s="1632"/>
      <c r="M410" s="1632"/>
      <c r="N410" s="1632"/>
      <c r="O410" s="1632"/>
      <c r="P410" s="1632"/>
    </row>
    <row r="411" spans="1:17" s="994" customFormat="1" ht="14.4" x14ac:dyDescent="0.3">
      <c r="A411" s="1032">
        <v>28</v>
      </c>
      <c r="B411" s="641" t="s">
        <v>1989</v>
      </c>
      <c r="C411" s="641" t="s">
        <v>1992</v>
      </c>
      <c r="D411" s="641" t="s">
        <v>2122</v>
      </c>
      <c r="E411" s="641" t="s">
        <v>1086</v>
      </c>
      <c r="F411" s="641" t="s">
        <v>2126</v>
      </c>
      <c r="G411" s="641" t="s">
        <v>2128</v>
      </c>
      <c r="H411" s="641" t="s">
        <v>1961</v>
      </c>
      <c r="I411" s="635">
        <v>7440000</v>
      </c>
      <c r="J411" s="635" t="s">
        <v>1139</v>
      </c>
      <c r="K411" s="635" t="s">
        <v>1139</v>
      </c>
      <c r="L411" s="635" t="s">
        <v>1139</v>
      </c>
      <c r="M411" s="635" t="s">
        <v>1139</v>
      </c>
      <c r="N411" s="653" t="s">
        <v>2013</v>
      </c>
      <c r="O411" s="644" t="s">
        <v>1976</v>
      </c>
      <c r="P411" s="1032" t="s">
        <v>567</v>
      </c>
    </row>
    <row r="412" spans="1:17" s="994" customFormat="1" ht="14.4" x14ac:dyDescent="0.3">
      <c r="A412" s="640"/>
      <c r="B412" s="640" t="s">
        <v>1990</v>
      </c>
      <c r="C412" s="640" t="s">
        <v>1993</v>
      </c>
      <c r="D412" s="640" t="s">
        <v>2125</v>
      </c>
      <c r="E412" s="640"/>
      <c r="F412" s="640" t="s">
        <v>2127</v>
      </c>
      <c r="G412" s="640" t="s">
        <v>2129</v>
      </c>
      <c r="H412" s="640" t="s">
        <v>1962</v>
      </c>
      <c r="I412" s="1533"/>
      <c r="J412" s="1533"/>
      <c r="K412" s="1533"/>
      <c r="L412" s="1533"/>
      <c r="M412" s="1533"/>
      <c r="N412" s="1557" t="s">
        <v>2014</v>
      </c>
      <c r="O412" s="645" t="s">
        <v>1977</v>
      </c>
      <c r="P412" s="1533" t="s">
        <v>2135</v>
      </c>
    </row>
    <row r="413" spans="1:17" s="994" customFormat="1" ht="14.4" x14ac:dyDescent="0.3">
      <c r="A413" s="640"/>
      <c r="B413" s="640" t="s">
        <v>1991</v>
      </c>
      <c r="C413" s="640" t="s">
        <v>1994</v>
      </c>
      <c r="D413" s="640" t="s">
        <v>2123</v>
      </c>
      <c r="E413" s="640"/>
      <c r="F413" s="640" t="s">
        <v>2010</v>
      </c>
      <c r="G413" s="640" t="s">
        <v>2130</v>
      </c>
      <c r="H413" s="640" t="s">
        <v>2134</v>
      </c>
      <c r="I413" s="1533"/>
      <c r="J413" s="1533"/>
      <c r="K413" s="1533"/>
      <c r="L413" s="1533"/>
      <c r="M413" s="1533"/>
      <c r="N413" s="1557"/>
      <c r="O413" s="645" t="s">
        <v>1978</v>
      </c>
      <c r="P413" s="1533"/>
    </row>
    <row r="414" spans="1:17" s="994" customFormat="1" ht="14.4" x14ac:dyDescent="0.3">
      <c r="A414" s="640"/>
      <c r="B414" s="640"/>
      <c r="C414" s="640" t="s">
        <v>1995</v>
      </c>
      <c r="D414" s="640" t="s">
        <v>2124</v>
      </c>
      <c r="E414" s="640"/>
      <c r="F414" s="640" t="s">
        <v>1956</v>
      </c>
      <c r="G414" s="640" t="s">
        <v>2131</v>
      </c>
      <c r="H414" s="640" t="s">
        <v>2008</v>
      </c>
      <c r="I414" s="1533"/>
      <c r="J414" s="1533"/>
      <c r="K414" s="1533"/>
      <c r="L414" s="1533"/>
      <c r="M414" s="1533"/>
      <c r="N414" s="1557"/>
      <c r="O414" s="645" t="s">
        <v>649</v>
      </c>
      <c r="P414" s="1533"/>
    </row>
    <row r="415" spans="1:17" s="994" customFormat="1" ht="14.4" x14ac:dyDescent="0.3">
      <c r="A415" s="640"/>
      <c r="B415" s="640"/>
      <c r="C415" s="640" t="s">
        <v>1996</v>
      </c>
      <c r="D415" s="640" t="s">
        <v>1996</v>
      </c>
      <c r="E415" s="640"/>
      <c r="F415" s="640" t="s">
        <v>1913</v>
      </c>
      <c r="G415" s="640" t="s">
        <v>2132</v>
      </c>
      <c r="H415" s="640" t="s">
        <v>1906</v>
      </c>
      <c r="I415" s="1533"/>
      <c r="J415" s="1533"/>
      <c r="K415" s="1533" t="s">
        <v>225</v>
      </c>
      <c r="L415" s="1533"/>
      <c r="M415" s="1533"/>
      <c r="N415" s="1557"/>
      <c r="O415" s="645" t="s">
        <v>1979</v>
      </c>
      <c r="P415" s="1533"/>
    </row>
    <row r="416" spans="1:17" s="994" customFormat="1" ht="14.4" x14ac:dyDescent="0.3">
      <c r="A416" s="640"/>
      <c r="B416" s="640"/>
      <c r="C416" s="640" t="s">
        <v>1997</v>
      </c>
      <c r="D416" s="640" t="s">
        <v>1997</v>
      </c>
      <c r="E416" s="640"/>
      <c r="F416" s="640"/>
      <c r="G416" s="640" t="s">
        <v>2133</v>
      </c>
      <c r="H416" s="640"/>
      <c r="I416" s="1533"/>
      <c r="J416" s="1533"/>
      <c r="K416" s="1533"/>
      <c r="L416" s="1533"/>
      <c r="M416" s="1533" t="s">
        <v>225</v>
      </c>
      <c r="N416" s="1557"/>
      <c r="O416" s="645" t="s">
        <v>1980</v>
      </c>
      <c r="P416" s="1533"/>
    </row>
    <row r="417" spans="1:17" s="994" customFormat="1" ht="14.4" x14ac:dyDescent="0.3">
      <c r="A417" s="640"/>
      <c r="B417" s="640"/>
      <c r="C417" s="640"/>
      <c r="D417" s="640"/>
      <c r="E417" s="640"/>
      <c r="F417" s="640"/>
      <c r="G417" s="640"/>
      <c r="H417" s="640"/>
      <c r="I417" s="1533"/>
      <c r="J417" s="1533"/>
      <c r="K417" s="1533"/>
      <c r="L417" s="1533"/>
      <c r="M417" s="1533"/>
      <c r="N417" s="1557"/>
      <c r="O417" s="645"/>
      <c r="P417" s="1533"/>
    </row>
    <row r="418" spans="1:17" s="994" customFormat="1" ht="14.4" x14ac:dyDescent="0.3">
      <c r="A418" s="1032">
        <v>29</v>
      </c>
      <c r="B418" s="641" t="s">
        <v>1942</v>
      </c>
      <c r="C418" s="641" t="s">
        <v>1948</v>
      </c>
      <c r="D418" s="641" t="s">
        <v>1948</v>
      </c>
      <c r="E418" s="641" t="s">
        <v>1086</v>
      </c>
      <c r="F418" s="641" t="s">
        <v>1955</v>
      </c>
      <c r="G418" s="641" t="s">
        <v>2041</v>
      </c>
      <c r="H418" s="641" t="s">
        <v>1961</v>
      </c>
      <c r="I418" s="635">
        <v>7440000</v>
      </c>
      <c r="J418" s="635" t="s">
        <v>1139</v>
      </c>
      <c r="K418" s="635" t="s">
        <v>1139</v>
      </c>
      <c r="L418" s="635" t="s">
        <v>1139</v>
      </c>
      <c r="M418" s="635" t="s">
        <v>1139</v>
      </c>
      <c r="N418" s="653" t="s">
        <v>2013</v>
      </c>
      <c r="O418" s="644" t="s">
        <v>1976</v>
      </c>
      <c r="P418" s="1032" t="s">
        <v>567</v>
      </c>
    </row>
    <row r="419" spans="1:17" s="994" customFormat="1" ht="14.4" x14ac:dyDescent="0.3">
      <c r="A419" s="1533"/>
      <c r="B419" s="640" t="s">
        <v>1943</v>
      </c>
      <c r="C419" s="640" t="s">
        <v>1949</v>
      </c>
      <c r="D419" s="640" t="s">
        <v>1949</v>
      </c>
      <c r="E419" s="640"/>
      <c r="F419" s="640" t="s">
        <v>2136</v>
      </c>
      <c r="G419" s="640" t="s">
        <v>2042</v>
      </c>
      <c r="H419" s="640" t="s">
        <v>1962</v>
      </c>
      <c r="I419" s="1555"/>
      <c r="J419" s="1533"/>
      <c r="K419" s="1533"/>
      <c r="L419" s="1533"/>
      <c r="M419" s="1533"/>
      <c r="N419" s="1557" t="s">
        <v>2014</v>
      </c>
      <c r="O419" s="645" t="s">
        <v>1977</v>
      </c>
      <c r="P419" s="1533" t="s">
        <v>2135</v>
      </c>
    </row>
    <row r="420" spans="1:17" s="994" customFormat="1" ht="14.4" x14ac:dyDescent="0.3">
      <c r="A420" s="1533"/>
      <c r="B420" s="640" t="s">
        <v>1944</v>
      </c>
      <c r="C420" s="640"/>
      <c r="D420" s="640"/>
      <c r="E420" s="640"/>
      <c r="F420" s="640" t="s">
        <v>2137</v>
      </c>
      <c r="G420" s="640" t="s">
        <v>2043</v>
      </c>
      <c r="H420" s="640" t="s">
        <v>2134</v>
      </c>
      <c r="I420" s="1533"/>
      <c r="J420" s="1533"/>
      <c r="K420" s="1533"/>
      <c r="L420" s="1533"/>
      <c r="M420" s="1533"/>
      <c r="N420" s="1557"/>
      <c r="O420" s="645" t="s">
        <v>1978</v>
      </c>
      <c r="P420" s="1533"/>
    </row>
    <row r="421" spans="1:17" s="994" customFormat="1" ht="14.4" x14ac:dyDescent="0.3">
      <c r="A421" s="1533"/>
      <c r="B421" s="640" t="s">
        <v>1945</v>
      </c>
      <c r="C421" s="640"/>
      <c r="D421" s="640"/>
      <c r="E421" s="640"/>
      <c r="F421" s="640" t="s">
        <v>2138</v>
      </c>
      <c r="G421" s="640"/>
      <c r="H421" s="640" t="s">
        <v>2008</v>
      </c>
      <c r="I421" s="1533"/>
      <c r="J421" s="1533"/>
      <c r="K421" s="1533"/>
      <c r="L421" s="1533"/>
      <c r="M421" s="1533"/>
      <c r="N421" s="645"/>
      <c r="O421" s="645" t="s">
        <v>649</v>
      </c>
      <c r="P421" s="1533"/>
    </row>
    <row r="422" spans="1:17" s="994" customFormat="1" ht="14.4" x14ac:dyDescent="0.3">
      <c r="A422" s="1533"/>
      <c r="B422" s="640" t="s">
        <v>1946</v>
      </c>
      <c r="C422" s="640"/>
      <c r="D422" s="640"/>
      <c r="E422" s="640"/>
      <c r="F422" s="640" t="s">
        <v>2139</v>
      </c>
      <c r="G422" s="640"/>
      <c r="H422" s="640" t="s">
        <v>1906</v>
      </c>
      <c r="I422" s="1533"/>
      <c r="J422" s="1533"/>
      <c r="K422" s="1533"/>
      <c r="L422" s="1533"/>
      <c r="M422" s="1533"/>
      <c r="N422" s="645"/>
      <c r="O422" s="645" t="s">
        <v>1979</v>
      </c>
      <c r="P422" s="1533"/>
    </row>
    <row r="423" spans="1:17" s="994" customFormat="1" ht="14.4" x14ac:dyDescent="0.3">
      <c r="A423" s="1533"/>
      <c r="B423" s="640" t="s">
        <v>1947</v>
      </c>
      <c r="C423" s="640"/>
      <c r="D423" s="640"/>
      <c r="E423" s="640"/>
      <c r="F423" s="640" t="s">
        <v>1956</v>
      </c>
      <c r="G423" s="640"/>
      <c r="H423" s="640"/>
      <c r="I423" s="1533"/>
      <c r="J423" s="1533"/>
      <c r="K423" s="1533"/>
      <c r="L423" s="1533"/>
      <c r="M423" s="1533"/>
      <c r="N423" s="645"/>
      <c r="O423" s="645" t="s">
        <v>1980</v>
      </c>
      <c r="P423" s="1533"/>
    </row>
    <row r="424" spans="1:17" s="994" customFormat="1" ht="14.4" x14ac:dyDescent="0.3">
      <c r="A424" s="1533"/>
      <c r="B424" s="640"/>
      <c r="C424" s="640"/>
      <c r="D424" s="640"/>
      <c r="E424" s="640"/>
      <c r="F424" s="640" t="s">
        <v>1913</v>
      </c>
      <c r="G424" s="640"/>
      <c r="H424" s="640"/>
      <c r="I424" s="1533"/>
      <c r="J424" s="1533"/>
      <c r="K424" s="1533"/>
      <c r="L424" s="1533"/>
      <c r="M424" s="1533"/>
      <c r="N424" s="645"/>
      <c r="O424" s="645" t="s">
        <v>225</v>
      </c>
      <c r="P424" s="1533"/>
    </row>
    <row r="425" spans="1:17" s="994" customFormat="1" ht="14.4" x14ac:dyDescent="0.3">
      <c r="A425" s="646"/>
      <c r="B425" s="643"/>
      <c r="C425" s="643"/>
      <c r="D425" s="643"/>
      <c r="E425" s="643"/>
      <c r="F425" s="657"/>
      <c r="G425" s="643"/>
      <c r="H425" s="1540" t="s">
        <v>225</v>
      </c>
      <c r="I425" s="646"/>
      <c r="J425" s="646"/>
      <c r="K425" s="646"/>
      <c r="L425" s="646"/>
      <c r="M425" s="646"/>
      <c r="N425" s="646" t="s">
        <v>225</v>
      </c>
      <c r="O425" s="646"/>
      <c r="P425" s="646"/>
    </row>
    <row r="428" spans="1:17" ht="21.6" x14ac:dyDescent="0.4">
      <c r="I428" s="606" t="s">
        <v>225</v>
      </c>
      <c r="P428" s="1624">
        <v>109</v>
      </c>
    </row>
    <row r="429" spans="1:17" x14ac:dyDescent="0.4">
      <c r="A429" s="608"/>
      <c r="H429" s="606" t="s">
        <v>225</v>
      </c>
      <c r="I429" s="606" t="s">
        <v>225</v>
      </c>
      <c r="J429" s="1920" t="s">
        <v>225</v>
      </c>
      <c r="K429" s="1920"/>
      <c r="L429" s="1345"/>
    </row>
    <row r="430" spans="1:17" x14ac:dyDescent="0.4">
      <c r="A430" s="1848" t="s">
        <v>1953</v>
      </c>
      <c r="B430" s="1848"/>
      <c r="C430" s="1848"/>
      <c r="D430" s="1848"/>
      <c r="E430" s="1848"/>
      <c r="F430" s="1848"/>
      <c r="G430" s="1848"/>
      <c r="H430" s="1848"/>
      <c r="I430" s="1848"/>
      <c r="J430" s="1848"/>
      <c r="K430" s="1848"/>
      <c r="L430" s="1344"/>
      <c r="O430" s="1920" t="s">
        <v>3918</v>
      </c>
      <c r="P430" s="1920"/>
    </row>
    <row r="431" spans="1:17" x14ac:dyDescent="0.4">
      <c r="A431" s="1848" t="s">
        <v>3917</v>
      </c>
      <c r="B431" s="1848"/>
      <c r="C431" s="1848"/>
      <c r="D431" s="1848"/>
      <c r="E431" s="1848"/>
      <c r="F431" s="1848"/>
      <c r="G431" s="1848"/>
      <c r="H431" s="1848"/>
      <c r="I431" s="1848"/>
      <c r="J431" s="1848"/>
      <c r="K431" s="1848"/>
      <c r="L431" s="1344"/>
      <c r="M431" s="606" t="s">
        <v>225</v>
      </c>
      <c r="P431" s="1920"/>
      <c r="Q431" s="1920"/>
    </row>
    <row r="432" spans="1:17" x14ac:dyDescent="0.4">
      <c r="A432" s="1848" t="s">
        <v>3919</v>
      </c>
      <c r="B432" s="1848"/>
      <c r="C432" s="1848"/>
      <c r="D432" s="1848"/>
      <c r="E432" s="1848"/>
      <c r="F432" s="1848"/>
      <c r="G432" s="1848"/>
      <c r="H432" s="1848"/>
      <c r="I432" s="1848"/>
      <c r="J432" s="1848"/>
      <c r="K432" s="1848"/>
      <c r="L432" s="1344"/>
    </row>
    <row r="433" spans="1:19" x14ac:dyDescent="0.4">
      <c r="A433" s="1848" t="s">
        <v>3920</v>
      </c>
      <c r="B433" s="1848"/>
      <c r="C433" s="1848"/>
      <c r="D433" s="1848"/>
      <c r="E433" s="1848"/>
      <c r="F433" s="1848"/>
      <c r="G433" s="1848"/>
      <c r="H433" s="1848"/>
      <c r="I433" s="1848"/>
      <c r="J433" s="1848"/>
      <c r="K433" s="1848"/>
      <c r="L433" s="1344"/>
    </row>
    <row r="434" spans="1:19" s="609" customFormat="1" x14ac:dyDescent="0.4">
      <c r="A434" s="609" t="s">
        <v>1954</v>
      </c>
      <c r="S434" s="609" t="s">
        <v>225</v>
      </c>
    </row>
    <row r="435" spans="1:19" s="612" customFormat="1" ht="18" x14ac:dyDescent="0.35">
      <c r="A435" s="1626" t="s">
        <v>394</v>
      </c>
      <c r="B435" s="1626" t="s">
        <v>1931</v>
      </c>
      <c r="C435" s="1626" t="s">
        <v>127</v>
      </c>
      <c r="D435" s="1626" t="s">
        <v>127</v>
      </c>
      <c r="E435" s="1626" t="s">
        <v>90</v>
      </c>
      <c r="F435" s="1626" t="s">
        <v>129</v>
      </c>
      <c r="G435" s="1626" t="s">
        <v>395</v>
      </c>
      <c r="H435" s="1626" t="s">
        <v>396</v>
      </c>
      <c r="I435" s="1627" t="s">
        <v>1938</v>
      </c>
      <c r="J435" s="1628"/>
      <c r="K435" s="1628"/>
      <c r="L435" s="1628"/>
      <c r="M435" s="1629"/>
      <c r="N435" s="1626" t="s">
        <v>399</v>
      </c>
      <c r="O435" s="1630" t="s">
        <v>3922</v>
      </c>
      <c r="P435" s="1631" t="s">
        <v>403</v>
      </c>
    </row>
    <row r="436" spans="1:19" s="612" customFormat="1" ht="18" x14ac:dyDescent="0.35">
      <c r="A436" s="1632"/>
      <c r="B436" s="1632" t="s">
        <v>566</v>
      </c>
      <c r="C436" s="1632" t="s">
        <v>1932</v>
      </c>
      <c r="D436" s="1632" t="s">
        <v>1934</v>
      </c>
      <c r="E436" s="1632"/>
      <c r="F436" s="1632"/>
      <c r="G436" s="1632"/>
      <c r="H436" s="1632" t="s">
        <v>1935</v>
      </c>
      <c r="I436" s="1626">
        <v>2561</v>
      </c>
      <c r="J436" s="1626">
        <v>2562</v>
      </c>
      <c r="K436" s="1626">
        <v>2563</v>
      </c>
      <c r="L436" s="1626">
        <v>2564</v>
      </c>
      <c r="M436" s="1626">
        <v>2565</v>
      </c>
      <c r="N436" s="1632" t="s">
        <v>400</v>
      </c>
      <c r="O436" s="1633" t="s">
        <v>3923</v>
      </c>
      <c r="P436" s="1634" t="s">
        <v>3935</v>
      </c>
    </row>
    <row r="437" spans="1:19" s="612" customFormat="1" ht="18" x14ac:dyDescent="0.35">
      <c r="A437" s="1632"/>
      <c r="B437" s="1632"/>
      <c r="C437" s="1632" t="s">
        <v>1933</v>
      </c>
      <c r="D437" s="1632"/>
      <c r="E437" s="1632"/>
      <c r="F437" s="1632"/>
      <c r="G437" s="1632"/>
      <c r="H437" s="1632" t="s">
        <v>1936</v>
      </c>
      <c r="I437" s="1632"/>
      <c r="J437" s="1632"/>
      <c r="K437" s="1632"/>
      <c r="L437" s="1632"/>
      <c r="M437" s="1632"/>
      <c r="N437" s="1632"/>
      <c r="O437" s="1632" t="s">
        <v>1937</v>
      </c>
      <c r="P437" s="1634" t="s">
        <v>3924</v>
      </c>
    </row>
    <row r="438" spans="1:19" s="612" customFormat="1" ht="18" x14ac:dyDescent="0.35">
      <c r="A438" s="1632"/>
      <c r="B438" s="1632"/>
      <c r="C438" s="1632" t="s">
        <v>1971</v>
      </c>
      <c r="D438" s="1632"/>
      <c r="E438" s="1632"/>
      <c r="F438" s="1632"/>
      <c r="G438" s="1632"/>
      <c r="H438" s="1632"/>
      <c r="I438" s="1632"/>
      <c r="J438" s="1632"/>
      <c r="K438" s="1632"/>
      <c r="L438" s="1632"/>
      <c r="M438" s="1632"/>
      <c r="N438" s="1632"/>
      <c r="O438" s="1632"/>
      <c r="P438" s="1632"/>
    </row>
    <row r="439" spans="1:19" s="614" customFormat="1" ht="17.399999999999999" x14ac:dyDescent="0.35">
      <c r="A439" s="616">
        <v>30</v>
      </c>
      <c r="B439" s="619"/>
      <c r="C439" s="619"/>
      <c r="D439" s="641"/>
      <c r="E439" s="619"/>
      <c r="F439" s="619" t="s">
        <v>3966</v>
      </c>
      <c r="G439" s="620" t="s">
        <v>2041</v>
      </c>
      <c r="H439" s="620" t="s">
        <v>1961</v>
      </c>
      <c r="I439" s="639">
        <v>11160000</v>
      </c>
      <c r="J439" s="639" t="s">
        <v>1139</v>
      </c>
      <c r="K439" s="639" t="s">
        <v>1139</v>
      </c>
      <c r="L439" s="639" t="s">
        <v>1139</v>
      </c>
      <c r="M439" s="639" t="s">
        <v>1139</v>
      </c>
      <c r="N439" s="644" t="s">
        <v>2013</v>
      </c>
      <c r="O439" s="633" t="s">
        <v>1976</v>
      </c>
      <c r="P439" s="623" t="s">
        <v>567</v>
      </c>
    </row>
    <row r="440" spans="1:19" s="614" customFormat="1" ht="17.399999999999999" x14ac:dyDescent="0.35">
      <c r="A440" s="617"/>
      <c r="B440" s="621"/>
      <c r="C440" s="617"/>
      <c r="D440" s="617"/>
      <c r="E440" s="617"/>
      <c r="F440" s="617" t="s">
        <v>2140</v>
      </c>
      <c r="G440" s="621" t="s">
        <v>2042</v>
      </c>
      <c r="H440" s="640" t="s">
        <v>1962</v>
      </c>
      <c r="I440" s="624"/>
      <c r="J440" s="624"/>
      <c r="K440" s="624"/>
      <c r="L440" s="624"/>
      <c r="M440" s="624"/>
      <c r="N440" s="645" t="s">
        <v>2014</v>
      </c>
      <c r="O440" s="634" t="s">
        <v>1977</v>
      </c>
      <c r="P440" s="624" t="s">
        <v>2135</v>
      </c>
    </row>
    <row r="441" spans="1:19" s="614" customFormat="1" ht="17.399999999999999" x14ac:dyDescent="0.35">
      <c r="A441" s="617"/>
      <c r="B441" s="617"/>
      <c r="C441" s="617"/>
      <c r="D441" s="617"/>
      <c r="E441" s="617"/>
      <c r="F441" s="621" t="s">
        <v>3967</v>
      </c>
      <c r="G441" s="621" t="s">
        <v>2043</v>
      </c>
      <c r="H441" s="621" t="s">
        <v>1987</v>
      </c>
      <c r="I441" s="624"/>
      <c r="J441" s="624"/>
      <c r="K441" s="624"/>
      <c r="L441" s="624"/>
      <c r="M441" s="624"/>
      <c r="N441" s="645"/>
      <c r="O441" s="634" t="s">
        <v>1978</v>
      </c>
      <c r="P441" s="629"/>
    </row>
    <row r="442" spans="1:19" s="614" customFormat="1" ht="17.399999999999999" x14ac:dyDescent="0.35">
      <c r="A442" s="617"/>
      <c r="B442" s="617"/>
      <c r="C442" s="636"/>
      <c r="D442" s="617"/>
      <c r="E442" s="617"/>
      <c r="F442" s="621" t="s">
        <v>3968</v>
      </c>
      <c r="G442" s="621"/>
      <c r="H442" s="621" t="s">
        <v>2008</v>
      </c>
      <c r="I442" s="624"/>
      <c r="J442" s="624"/>
      <c r="K442" s="624"/>
      <c r="L442" s="624"/>
      <c r="M442" s="624"/>
      <c r="N442" s="645"/>
      <c r="O442" s="645" t="s">
        <v>649</v>
      </c>
      <c r="P442" s="629"/>
    </row>
    <row r="443" spans="1:19" s="614" customFormat="1" ht="17.399999999999999" x14ac:dyDescent="0.35">
      <c r="A443" s="617"/>
      <c r="B443" s="617"/>
      <c r="C443" s="617"/>
      <c r="D443" s="617"/>
      <c r="E443" s="617"/>
      <c r="F443" s="617" t="s">
        <v>1956</v>
      </c>
      <c r="G443" s="640"/>
      <c r="H443" s="621" t="s">
        <v>1906</v>
      </c>
      <c r="I443" s="624"/>
      <c r="J443" s="624"/>
      <c r="K443" s="624" t="s">
        <v>225</v>
      </c>
      <c r="L443" s="624"/>
      <c r="M443" s="624"/>
      <c r="N443" s="645"/>
      <c r="O443" s="634" t="s">
        <v>1979</v>
      </c>
      <c r="P443" s="629"/>
    </row>
    <row r="444" spans="1:19" s="614" customFormat="1" ht="17.399999999999999" x14ac:dyDescent="0.35">
      <c r="A444" s="617"/>
      <c r="B444" s="617"/>
      <c r="C444" s="617"/>
      <c r="D444" s="617"/>
      <c r="E444" s="617"/>
      <c r="F444" s="621" t="s">
        <v>1913</v>
      </c>
      <c r="G444" s="640"/>
      <c r="H444" s="621"/>
      <c r="I444" s="624"/>
      <c r="J444" s="624"/>
      <c r="K444" s="624"/>
      <c r="L444" s="624"/>
      <c r="M444" s="624" t="s">
        <v>225</v>
      </c>
      <c r="N444" s="645"/>
      <c r="O444" s="634" t="s">
        <v>1980</v>
      </c>
      <c r="P444" s="629"/>
    </row>
    <row r="445" spans="1:19" s="614" customFormat="1" ht="17.399999999999999" x14ac:dyDescent="0.35">
      <c r="A445" s="617"/>
      <c r="B445" s="617"/>
      <c r="C445" s="617"/>
      <c r="D445" s="617"/>
      <c r="E445" s="617"/>
      <c r="F445" s="621"/>
      <c r="G445" s="621"/>
      <c r="H445" s="621"/>
      <c r="I445" s="624"/>
      <c r="J445" s="624"/>
      <c r="K445" s="624"/>
      <c r="L445" s="624"/>
      <c r="M445" s="624"/>
      <c r="N445" s="634"/>
      <c r="O445" s="628"/>
      <c r="P445" s="624"/>
    </row>
    <row r="446" spans="1:19" s="614" customFormat="1" ht="17.399999999999999" x14ac:dyDescent="0.35">
      <c r="A446" s="616">
        <v>31</v>
      </c>
      <c r="B446" s="619"/>
      <c r="C446" s="619"/>
      <c r="D446" s="619"/>
      <c r="E446" s="619"/>
      <c r="F446" s="620" t="s">
        <v>1955</v>
      </c>
      <c r="G446" s="620" t="s">
        <v>2041</v>
      </c>
      <c r="H446" s="620" t="s">
        <v>1961</v>
      </c>
      <c r="I446" s="639">
        <v>6200000</v>
      </c>
      <c r="J446" s="639" t="s">
        <v>1139</v>
      </c>
      <c r="K446" s="639" t="s">
        <v>1139</v>
      </c>
      <c r="L446" s="639" t="s">
        <v>1139</v>
      </c>
      <c r="M446" s="639" t="s">
        <v>1139</v>
      </c>
      <c r="N446" s="644" t="s">
        <v>2013</v>
      </c>
      <c r="O446" s="633" t="s">
        <v>1976</v>
      </c>
      <c r="P446" s="623" t="s">
        <v>567</v>
      </c>
    </row>
    <row r="447" spans="1:19" s="614" customFormat="1" ht="17.399999999999999" x14ac:dyDescent="0.35">
      <c r="A447" s="629"/>
      <c r="B447" s="617"/>
      <c r="C447" s="617"/>
      <c r="D447" s="617"/>
      <c r="E447" s="617"/>
      <c r="F447" s="621" t="s">
        <v>2141</v>
      </c>
      <c r="G447" s="621" t="s">
        <v>2042</v>
      </c>
      <c r="H447" s="640" t="s">
        <v>1962</v>
      </c>
      <c r="I447" s="642"/>
      <c r="J447" s="629"/>
      <c r="K447" s="629"/>
      <c r="L447" s="629"/>
      <c r="M447" s="629"/>
      <c r="N447" s="645" t="s">
        <v>2014</v>
      </c>
      <c r="O447" s="634" t="s">
        <v>1977</v>
      </c>
      <c r="P447" s="624" t="s">
        <v>2135</v>
      </c>
    </row>
    <row r="448" spans="1:19" s="614" customFormat="1" ht="17.399999999999999" x14ac:dyDescent="0.35">
      <c r="A448" s="629"/>
      <c r="B448" s="617"/>
      <c r="C448" s="617"/>
      <c r="D448" s="617"/>
      <c r="E448" s="617"/>
      <c r="F448" s="617" t="s">
        <v>2010</v>
      </c>
      <c r="G448" s="621" t="s">
        <v>2043</v>
      </c>
      <c r="H448" s="621" t="s">
        <v>2144</v>
      </c>
      <c r="I448" s="629"/>
      <c r="J448" s="629"/>
      <c r="K448" s="629"/>
      <c r="L448" s="629"/>
      <c r="M448" s="629"/>
      <c r="N448" s="645"/>
      <c r="O448" s="634" t="s">
        <v>1978</v>
      </c>
      <c r="P448" s="629"/>
    </row>
    <row r="449" spans="1:17" s="614" customFormat="1" ht="17.399999999999999" x14ac:dyDescent="0.35">
      <c r="A449" s="629"/>
      <c r="B449" s="617"/>
      <c r="C449" s="617"/>
      <c r="D449" s="617"/>
      <c r="E449" s="617"/>
      <c r="F449" s="617" t="s">
        <v>2142</v>
      </c>
      <c r="G449" s="621"/>
      <c r="H449" s="621" t="s">
        <v>2008</v>
      </c>
      <c r="I449" s="629"/>
      <c r="J449" s="629"/>
      <c r="K449" s="629"/>
      <c r="L449" s="629"/>
      <c r="M449" s="629"/>
      <c r="N449" s="645"/>
      <c r="O449" s="645" t="s">
        <v>649</v>
      </c>
      <c r="P449" s="629"/>
    </row>
    <row r="450" spans="1:17" s="614" customFormat="1" ht="17.399999999999999" x14ac:dyDescent="0.35">
      <c r="A450" s="629"/>
      <c r="B450" s="617"/>
      <c r="C450" s="617"/>
      <c r="D450" s="617"/>
      <c r="E450" s="617"/>
      <c r="F450" s="621" t="s">
        <v>2143</v>
      </c>
      <c r="G450" s="640"/>
      <c r="H450" s="621" t="s">
        <v>1906</v>
      </c>
      <c r="I450" s="629"/>
      <c r="J450" s="629"/>
      <c r="K450" s="629"/>
      <c r="L450" s="629"/>
      <c r="M450" s="629"/>
      <c r="N450" s="645"/>
      <c r="O450" s="634" t="s">
        <v>1979</v>
      </c>
      <c r="P450" s="629"/>
    </row>
    <row r="451" spans="1:17" s="614" customFormat="1" ht="17.399999999999999" x14ac:dyDescent="0.35">
      <c r="A451" s="629"/>
      <c r="B451" s="617"/>
      <c r="C451" s="617"/>
      <c r="D451" s="617"/>
      <c r="E451" s="617"/>
      <c r="F451" s="617" t="s">
        <v>1956</v>
      </c>
      <c r="G451" s="640"/>
      <c r="H451" s="621"/>
      <c r="I451" s="629"/>
      <c r="J451" s="629"/>
      <c r="K451" s="629"/>
      <c r="L451" s="629"/>
      <c r="M451" s="629"/>
      <c r="N451" s="645"/>
      <c r="O451" s="634" t="s">
        <v>1980</v>
      </c>
      <c r="P451" s="629"/>
    </row>
    <row r="452" spans="1:17" s="614" customFormat="1" ht="17.399999999999999" x14ac:dyDescent="0.35">
      <c r="A452" s="629"/>
      <c r="B452" s="617"/>
      <c r="C452" s="617"/>
      <c r="D452" s="617"/>
      <c r="E452" s="617"/>
      <c r="F452" s="617" t="s">
        <v>1913</v>
      </c>
      <c r="G452" s="640"/>
      <c r="H452" s="621"/>
      <c r="I452" s="629"/>
      <c r="J452" s="629"/>
      <c r="K452" s="629"/>
      <c r="L452" s="629"/>
      <c r="M452" s="629"/>
      <c r="N452" s="645"/>
      <c r="O452" s="645" t="s">
        <v>225</v>
      </c>
      <c r="P452" s="629"/>
    </row>
    <row r="453" spans="1:17" s="614" customFormat="1" ht="17.399999999999999" x14ac:dyDescent="0.35">
      <c r="A453" s="630"/>
      <c r="B453" s="631"/>
      <c r="C453" s="631"/>
      <c r="D453" s="631"/>
      <c r="E453" s="631"/>
      <c r="F453" s="649"/>
      <c r="G453" s="643"/>
      <c r="H453" s="650" t="s">
        <v>225</v>
      </c>
      <c r="I453" s="630"/>
      <c r="J453" s="630"/>
      <c r="K453" s="630"/>
      <c r="L453" s="630"/>
      <c r="M453" s="630"/>
      <c r="N453" s="625" t="s">
        <v>225</v>
      </c>
      <c r="O453" s="646"/>
      <c r="P453" s="630"/>
    </row>
    <row r="455" spans="1:17" ht="21.6" x14ac:dyDescent="0.4">
      <c r="P455" s="1624">
        <v>110</v>
      </c>
    </row>
    <row r="456" spans="1:17" x14ac:dyDescent="0.4">
      <c r="A456" s="608"/>
      <c r="H456" s="606" t="s">
        <v>225</v>
      </c>
      <c r="I456" s="606" t="s">
        <v>225</v>
      </c>
      <c r="J456" s="1920" t="s">
        <v>225</v>
      </c>
      <c r="K456" s="1920"/>
      <c r="L456" s="1345"/>
    </row>
    <row r="457" spans="1:17" x14ac:dyDescent="0.4">
      <c r="A457" s="1848" t="s">
        <v>1953</v>
      </c>
      <c r="B457" s="1848"/>
      <c r="C457" s="1848"/>
      <c r="D457" s="1848"/>
      <c r="E457" s="1848"/>
      <c r="F457" s="1848"/>
      <c r="G457" s="1848"/>
      <c r="H457" s="1848"/>
      <c r="I457" s="1848"/>
      <c r="J457" s="1848"/>
      <c r="K457" s="1848"/>
      <c r="L457" s="1344"/>
      <c r="O457" s="1920" t="s">
        <v>3918</v>
      </c>
      <c r="P457" s="1920"/>
    </row>
    <row r="458" spans="1:17" x14ac:dyDescent="0.4">
      <c r="A458" s="1848" t="s">
        <v>3917</v>
      </c>
      <c r="B458" s="1848"/>
      <c r="C458" s="1848"/>
      <c r="D458" s="1848"/>
      <c r="E458" s="1848"/>
      <c r="F458" s="1848"/>
      <c r="G458" s="1848"/>
      <c r="H458" s="1848"/>
      <c r="I458" s="1848"/>
      <c r="J458" s="1848"/>
      <c r="K458" s="1848"/>
      <c r="L458" s="1344"/>
      <c r="M458" s="606" t="s">
        <v>225</v>
      </c>
      <c r="P458" s="1920"/>
      <c r="Q458" s="1920"/>
    </row>
    <row r="459" spans="1:17" x14ac:dyDescent="0.4">
      <c r="A459" s="1848" t="s">
        <v>3919</v>
      </c>
      <c r="B459" s="1848"/>
      <c r="C459" s="1848"/>
      <c r="D459" s="1848"/>
      <c r="E459" s="1848"/>
      <c r="F459" s="1848"/>
      <c r="G459" s="1848"/>
      <c r="H459" s="1848"/>
      <c r="I459" s="1848"/>
      <c r="J459" s="1848"/>
      <c r="K459" s="1848"/>
      <c r="L459" s="1344"/>
    </row>
    <row r="460" spans="1:17" x14ac:dyDescent="0.4">
      <c r="A460" s="1848" t="s">
        <v>3920</v>
      </c>
      <c r="B460" s="1848"/>
      <c r="C460" s="1848"/>
      <c r="D460" s="1848"/>
      <c r="E460" s="1848"/>
      <c r="F460" s="1848"/>
      <c r="G460" s="1848"/>
      <c r="H460" s="1848"/>
      <c r="I460" s="1848"/>
      <c r="J460" s="1848"/>
      <c r="K460" s="1848"/>
      <c r="L460" s="1344"/>
    </row>
    <row r="461" spans="1:17" s="609" customFormat="1" x14ac:dyDescent="0.4">
      <c r="A461" s="609" t="s">
        <v>3931</v>
      </c>
    </row>
    <row r="462" spans="1:17" s="612" customFormat="1" ht="18" x14ac:dyDescent="0.35">
      <c r="A462" s="1626" t="s">
        <v>394</v>
      </c>
      <c r="B462" s="1626" t="s">
        <v>1931</v>
      </c>
      <c r="C462" s="1626" t="s">
        <v>127</v>
      </c>
      <c r="D462" s="1626" t="s">
        <v>127</v>
      </c>
      <c r="E462" s="1626" t="s">
        <v>90</v>
      </c>
      <c r="F462" s="1626" t="s">
        <v>129</v>
      </c>
      <c r="G462" s="1626" t="s">
        <v>395</v>
      </c>
      <c r="H462" s="1626" t="s">
        <v>396</v>
      </c>
      <c r="I462" s="1627" t="s">
        <v>1938</v>
      </c>
      <c r="J462" s="1628"/>
      <c r="K462" s="1628"/>
      <c r="L462" s="1628"/>
      <c r="M462" s="1629"/>
      <c r="N462" s="1626" t="s">
        <v>399</v>
      </c>
      <c r="O462" s="1630" t="s">
        <v>3922</v>
      </c>
      <c r="P462" s="1631" t="s">
        <v>403</v>
      </c>
    </row>
    <row r="463" spans="1:17" s="612" customFormat="1" ht="18" x14ac:dyDescent="0.35">
      <c r="A463" s="1632"/>
      <c r="B463" s="1632" t="s">
        <v>566</v>
      </c>
      <c r="C463" s="1632" t="s">
        <v>1932</v>
      </c>
      <c r="D463" s="1632" t="s">
        <v>1934</v>
      </c>
      <c r="E463" s="1632"/>
      <c r="F463" s="1632"/>
      <c r="G463" s="1632"/>
      <c r="H463" s="1632" t="s">
        <v>1935</v>
      </c>
      <c r="I463" s="1626">
        <v>2561</v>
      </c>
      <c r="J463" s="1626">
        <v>2562</v>
      </c>
      <c r="K463" s="1626">
        <v>2563</v>
      </c>
      <c r="L463" s="1626">
        <v>2564</v>
      </c>
      <c r="M463" s="1626">
        <v>2565</v>
      </c>
      <c r="N463" s="1632" t="s">
        <v>400</v>
      </c>
      <c r="O463" s="1633" t="s">
        <v>3923</v>
      </c>
      <c r="P463" s="1634" t="s">
        <v>3935</v>
      </c>
    </row>
    <row r="464" spans="1:17" s="612" customFormat="1" ht="18" x14ac:dyDescent="0.35">
      <c r="A464" s="1632"/>
      <c r="B464" s="1632"/>
      <c r="C464" s="1632" t="s">
        <v>1933</v>
      </c>
      <c r="D464" s="1632"/>
      <c r="E464" s="1632"/>
      <c r="F464" s="1632"/>
      <c r="G464" s="1632"/>
      <c r="H464" s="1632" t="s">
        <v>1936</v>
      </c>
      <c r="I464" s="1632"/>
      <c r="J464" s="1632"/>
      <c r="K464" s="1632"/>
      <c r="L464" s="1632"/>
      <c r="M464" s="1632"/>
      <c r="N464" s="1632"/>
      <c r="O464" s="1632" t="s">
        <v>1937</v>
      </c>
      <c r="P464" s="1634" t="s">
        <v>3924</v>
      </c>
    </row>
    <row r="465" spans="1:16" s="612" customFormat="1" ht="18" x14ac:dyDescent="0.35">
      <c r="A465" s="1632"/>
      <c r="B465" s="1632"/>
      <c r="C465" s="1632" t="s">
        <v>1971</v>
      </c>
      <c r="D465" s="1632"/>
      <c r="E465" s="1632"/>
      <c r="F465" s="1632"/>
      <c r="G465" s="1632"/>
      <c r="H465" s="1632"/>
      <c r="I465" s="1632"/>
      <c r="J465" s="1632"/>
      <c r="K465" s="1632"/>
      <c r="L465" s="1632"/>
      <c r="M465" s="1632"/>
      <c r="N465" s="1632"/>
      <c r="O465" s="1632"/>
      <c r="P465" s="1632"/>
    </row>
    <row r="466" spans="1:16" s="614" customFormat="1" ht="17.399999999999999" x14ac:dyDescent="0.35">
      <c r="A466" s="616">
        <v>32</v>
      </c>
      <c r="B466" s="619"/>
      <c r="C466" s="619"/>
      <c r="D466" s="641"/>
      <c r="E466" s="619"/>
      <c r="F466" s="619" t="s">
        <v>3942</v>
      </c>
      <c r="G466" s="620" t="s">
        <v>2041</v>
      </c>
      <c r="H466" s="620" t="s">
        <v>1961</v>
      </c>
      <c r="I466" s="639">
        <v>11160000</v>
      </c>
      <c r="J466" s="639" t="s">
        <v>1139</v>
      </c>
      <c r="K466" s="639" t="s">
        <v>1139</v>
      </c>
      <c r="L466" s="639" t="s">
        <v>1139</v>
      </c>
      <c r="M466" s="639" t="s">
        <v>1139</v>
      </c>
      <c r="N466" s="644" t="s">
        <v>2013</v>
      </c>
      <c r="O466" s="633" t="s">
        <v>1976</v>
      </c>
      <c r="P466" s="623" t="s">
        <v>567</v>
      </c>
    </row>
    <row r="467" spans="1:16" s="614" customFormat="1" ht="17.399999999999999" x14ac:dyDescent="0.35">
      <c r="A467" s="617"/>
      <c r="B467" s="621"/>
      <c r="C467" s="617"/>
      <c r="D467" s="617"/>
      <c r="E467" s="617"/>
      <c r="F467" s="617" t="s">
        <v>3941</v>
      </c>
      <c r="G467" s="621" t="s">
        <v>2042</v>
      </c>
      <c r="H467" s="640" t="s">
        <v>1962</v>
      </c>
      <c r="I467" s="624"/>
      <c r="J467" s="624"/>
      <c r="K467" s="624"/>
      <c r="L467" s="624"/>
      <c r="M467" s="624"/>
      <c r="N467" s="645" t="s">
        <v>2014</v>
      </c>
      <c r="O467" s="634" t="s">
        <v>1977</v>
      </c>
      <c r="P467" s="624" t="s">
        <v>2135</v>
      </c>
    </row>
    <row r="468" spans="1:16" s="614" customFormat="1" ht="17.399999999999999" x14ac:dyDescent="0.35">
      <c r="A468" s="617"/>
      <c r="B468" s="617"/>
      <c r="C468" s="617"/>
      <c r="D468" s="617"/>
      <c r="E468" s="617"/>
      <c r="F468" s="621" t="s">
        <v>2010</v>
      </c>
      <c r="G468" s="621" t="s">
        <v>2043</v>
      </c>
      <c r="H468" s="621" t="s">
        <v>1987</v>
      </c>
      <c r="I468" s="624"/>
      <c r="J468" s="624"/>
      <c r="K468" s="624"/>
      <c r="L468" s="624"/>
      <c r="M468" s="624"/>
      <c r="N468" s="645"/>
      <c r="O468" s="634" t="s">
        <v>1978</v>
      </c>
      <c r="P468" s="629"/>
    </row>
    <row r="469" spans="1:16" s="614" customFormat="1" ht="17.399999999999999" x14ac:dyDescent="0.35">
      <c r="A469" s="617"/>
      <c r="B469" s="617"/>
      <c r="C469" s="636"/>
      <c r="D469" s="617"/>
      <c r="E469" s="617"/>
      <c r="F469" s="621" t="s">
        <v>3940</v>
      </c>
      <c r="G469" s="621"/>
      <c r="H469" s="621" t="s">
        <v>2008</v>
      </c>
      <c r="I469" s="624"/>
      <c r="J469" s="624"/>
      <c r="K469" s="624"/>
      <c r="L469" s="624"/>
      <c r="M469" s="624"/>
      <c r="N469" s="645"/>
      <c r="O469" s="645" t="s">
        <v>649</v>
      </c>
      <c r="P469" s="629"/>
    </row>
    <row r="470" spans="1:16" s="614" customFormat="1" ht="17.399999999999999" x14ac:dyDescent="0.35">
      <c r="A470" s="617"/>
      <c r="B470" s="617"/>
      <c r="C470" s="617"/>
      <c r="D470" s="617"/>
      <c r="E470" s="617"/>
      <c r="F470" s="617" t="s">
        <v>3939</v>
      </c>
      <c r="G470" s="640"/>
      <c r="H470" s="621" t="s">
        <v>1906</v>
      </c>
      <c r="I470" s="624"/>
      <c r="J470" s="624"/>
      <c r="K470" s="624" t="s">
        <v>225</v>
      </c>
      <c r="L470" s="624"/>
      <c r="M470" s="624"/>
      <c r="N470" s="645"/>
      <c r="O470" s="645" t="s">
        <v>1979</v>
      </c>
      <c r="P470" s="629"/>
    </row>
    <row r="471" spans="1:16" s="614" customFormat="1" ht="17.399999999999999" x14ac:dyDescent="0.35">
      <c r="A471" s="617"/>
      <c r="B471" s="617"/>
      <c r="C471" s="617"/>
      <c r="D471" s="617"/>
      <c r="E471" s="617"/>
      <c r="F471" s="621" t="s">
        <v>1956</v>
      </c>
      <c r="G471" s="640"/>
      <c r="H471" s="621"/>
      <c r="I471" s="624"/>
      <c r="J471" s="624"/>
      <c r="K471" s="624"/>
      <c r="L471" s="624"/>
      <c r="M471" s="624" t="s">
        <v>225</v>
      </c>
      <c r="N471" s="645"/>
      <c r="O471" s="645" t="s">
        <v>1980</v>
      </c>
      <c r="P471" s="629"/>
    </row>
    <row r="472" spans="1:16" s="614" customFormat="1" ht="17.399999999999999" x14ac:dyDescent="0.35">
      <c r="A472" s="617"/>
      <c r="B472" s="617"/>
      <c r="C472" s="617"/>
      <c r="D472" s="617"/>
      <c r="E472" s="617"/>
      <c r="F472" s="621" t="s">
        <v>1913</v>
      </c>
      <c r="G472" s="621"/>
      <c r="H472" s="621"/>
      <c r="I472" s="624"/>
      <c r="J472" s="624"/>
      <c r="K472" s="624"/>
      <c r="L472" s="624"/>
      <c r="M472" s="624"/>
      <c r="N472" s="634"/>
      <c r="O472" s="645"/>
      <c r="P472" s="624"/>
    </row>
    <row r="473" spans="1:16" s="614" customFormat="1" ht="17.399999999999999" x14ac:dyDescent="0.35">
      <c r="A473" s="616">
        <v>33</v>
      </c>
      <c r="B473" s="619"/>
      <c r="C473" s="619"/>
      <c r="D473" s="619"/>
      <c r="E473" s="619" t="s">
        <v>2151</v>
      </c>
      <c r="F473" s="620" t="s">
        <v>1981</v>
      </c>
      <c r="G473" s="620" t="s">
        <v>2041</v>
      </c>
      <c r="H473" s="620" t="s">
        <v>2052</v>
      </c>
      <c r="I473" s="639">
        <v>6600000</v>
      </c>
      <c r="J473" s="639" t="s">
        <v>1139</v>
      </c>
      <c r="K473" s="639" t="s">
        <v>1139</v>
      </c>
      <c r="L473" s="639" t="s">
        <v>1139</v>
      </c>
      <c r="M473" s="639" t="s">
        <v>1139</v>
      </c>
      <c r="N473" s="644" t="s">
        <v>2150</v>
      </c>
      <c r="O473" s="633" t="s">
        <v>1976</v>
      </c>
      <c r="P473" s="623" t="s">
        <v>567</v>
      </c>
    </row>
    <row r="474" spans="1:16" s="614" customFormat="1" ht="17.399999999999999" x14ac:dyDescent="0.35">
      <c r="A474" s="629"/>
      <c r="B474" s="617"/>
      <c r="C474" s="617"/>
      <c r="D474" s="617"/>
      <c r="E474" s="617" t="s">
        <v>2152</v>
      </c>
      <c r="F474" s="621" t="s">
        <v>2146</v>
      </c>
      <c r="G474" s="621" t="s">
        <v>2042</v>
      </c>
      <c r="H474" s="640" t="s">
        <v>1982</v>
      </c>
      <c r="I474" s="642"/>
      <c r="J474" s="629"/>
      <c r="K474" s="629"/>
      <c r="L474" s="629"/>
      <c r="M474" s="629"/>
      <c r="N474" s="645" t="s">
        <v>2082</v>
      </c>
      <c r="O474" s="634" t="s">
        <v>1977</v>
      </c>
      <c r="P474" s="624" t="s">
        <v>2145</v>
      </c>
    </row>
    <row r="475" spans="1:16" s="614" customFormat="1" ht="17.399999999999999" x14ac:dyDescent="0.35">
      <c r="A475" s="629"/>
      <c r="B475" s="617"/>
      <c r="C475" s="617"/>
      <c r="D475" s="617"/>
      <c r="E475" s="617"/>
      <c r="F475" s="621" t="s">
        <v>3937</v>
      </c>
      <c r="G475" s="621" t="s">
        <v>2043</v>
      </c>
      <c r="H475" s="621" t="s">
        <v>2147</v>
      </c>
      <c r="I475" s="629"/>
      <c r="J475" s="629"/>
      <c r="K475" s="629"/>
      <c r="L475" s="629"/>
      <c r="M475" s="629"/>
      <c r="N475" s="645"/>
      <c r="O475" s="634" t="s">
        <v>1978</v>
      </c>
      <c r="P475" s="629"/>
    </row>
    <row r="476" spans="1:16" s="614" customFormat="1" ht="17.399999999999999" x14ac:dyDescent="0.35">
      <c r="A476" s="629"/>
      <c r="B476" s="617"/>
      <c r="C476" s="617"/>
      <c r="D476" s="617"/>
      <c r="E476" s="617"/>
      <c r="F476" s="621" t="s">
        <v>3938</v>
      </c>
      <c r="G476" s="621"/>
      <c r="H476" s="621" t="s">
        <v>2148</v>
      </c>
      <c r="I476" s="629"/>
      <c r="J476" s="629"/>
      <c r="K476" s="629"/>
      <c r="L476" s="629"/>
      <c r="M476" s="629"/>
      <c r="N476" s="645"/>
      <c r="O476" s="645" t="s">
        <v>649</v>
      </c>
      <c r="P476" s="629"/>
    </row>
    <row r="477" spans="1:16" s="614" customFormat="1" ht="17.399999999999999" x14ac:dyDescent="0.35">
      <c r="A477" s="629"/>
      <c r="B477" s="617"/>
      <c r="C477" s="617"/>
      <c r="D477" s="617"/>
      <c r="E477" s="617"/>
      <c r="F477" s="621" t="s">
        <v>1956</v>
      </c>
      <c r="G477" s="640"/>
      <c r="H477" s="621" t="s">
        <v>2149</v>
      </c>
      <c r="I477" s="629"/>
      <c r="J477" s="629"/>
      <c r="K477" s="629"/>
      <c r="L477" s="629"/>
      <c r="M477" s="629"/>
      <c r="N477" s="645"/>
      <c r="O477" s="645" t="s">
        <v>1979</v>
      </c>
      <c r="P477" s="629"/>
    </row>
    <row r="478" spans="1:16" s="614" customFormat="1" ht="17.399999999999999" x14ac:dyDescent="0.35">
      <c r="A478" s="629"/>
      <c r="B478" s="617"/>
      <c r="C478" s="617"/>
      <c r="D478" s="617"/>
      <c r="E478" s="617"/>
      <c r="F478" s="621" t="s">
        <v>1913</v>
      </c>
      <c r="G478" s="640"/>
      <c r="H478" s="621" t="s">
        <v>729</v>
      </c>
      <c r="I478" s="629"/>
      <c r="J478" s="629"/>
      <c r="K478" s="629"/>
      <c r="L478" s="629"/>
      <c r="M478" s="629"/>
      <c r="N478" s="645"/>
      <c r="O478" s="645" t="s">
        <v>1980</v>
      </c>
      <c r="P478" s="629"/>
    </row>
    <row r="479" spans="1:16" s="614" customFormat="1" ht="17.399999999999999" x14ac:dyDescent="0.35">
      <c r="A479" s="629"/>
      <c r="B479" s="617"/>
      <c r="C479" s="617"/>
      <c r="D479" s="617"/>
      <c r="E479" s="617"/>
      <c r="F479" s="621" t="s">
        <v>225</v>
      </c>
      <c r="G479" s="640"/>
      <c r="H479" s="621"/>
      <c r="I479" s="629"/>
      <c r="J479" s="629"/>
      <c r="K479" s="629"/>
      <c r="L479" s="629"/>
      <c r="M479" s="629"/>
      <c r="N479" s="645"/>
      <c r="O479" s="645" t="s">
        <v>225</v>
      </c>
      <c r="P479" s="629"/>
    </row>
    <row r="480" spans="1:16" s="614" customFormat="1" ht="17.399999999999999" x14ac:dyDescent="0.35">
      <c r="A480" s="630"/>
      <c r="B480" s="631"/>
      <c r="C480" s="631"/>
      <c r="D480" s="631"/>
      <c r="E480" s="631"/>
      <c r="F480" s="649"/>
      <c r="G480" s="643"/>
      <c r="H480" s="650" t="s">
        <v>225</v>
      </c>
      <c r="I480" s="630"/>
      <c r="J480" s="630"/>
      <c r="K480" s="630"/>
      <c r="L480" s="630"/>
      <c r="M480" s="630"/>
      <c r="N480" s="625" t="s">
        <v>225</v>
      </c>
      <c r="O480" s="646"/>
      <c r="P480" s="630"/>
    </row>
    <row r="482" spans="1:17" ht="21.6" x14ac:dyDescent="0.4">
      <c r="P482" s="1624">
        <v>111</v>
      </c>
    </row>
    <row r="483" spans="1:17" x14ac:dyDescent="0.4">
      <c r="A483" s="647"/>
      <c r="H483" s="606" t="s">
        <v>225</v>
      </c>
      <c r="I483" s="606" t="s">
        <v>225</v>
      </c>
      <c r="J483" s="1920" t="s">
        <v>225</v>
      </c>
      <c r="K483" s="1920"/>
      <c r="L483" s="1345"/>
    </row>
    <row r="484" spans="1:17" x14ac:dyDescent="0.4">
      <c r="A484" s="1848" t="s">
        <v>1953</v>
      </c>
      <c r="B484" s="1848"/>
      <c r="C484" s="1848"/>
      <c r="D484" s="1848"/>
      <c r="E484" s="1848"/>
      <c r="F484" s="1848"/>
      <c r="G484" s="1848"/>
      <c r="H484" s="1848"/>
      <c r="I484" s="1848"/>
      <c r="J484" s="1848"/>
      <c r="K484" s="1848"/>
      <c r="L484" s="1344"/>
      <c r="O484" s="1920" t="s">
        <v>1939</v>
      </c>
      <c r="P484" s="1920"/>
    </row>
    <row r="485" spans="1:17" x14ac:dyDescent="0.4">
      <c r="A485" s="1848" t="s">
        <v>3917</v>
      </c>
      <c r="B485" s="1848"/>
      <c r="C485" s="1848"/>
      <c r="D485" s="1848"/>
      <c r="E485" s="1848"/>
      <c r="F485" s="1848"/>
      <c r="G485" s="1848"/>
      <c r="H485" s="1848"/>
      <c r="I485" s="1848"/>
      <c r="J485" s="1848"/>
      <c r="K485" s="1848"/>
      <c r="L485" s="1344"/>
      <c r="M485" s="606" t="s">
        <v>225</v>
      </c>
      <c r="P485" s="1920"/>
      <c r="Q485" s="1920"/>
    </row>
    <row r="486" spans="1:17" x14ac:dyDescent="0.4">
      <c r="A486" s="1848" t="s">
        <v>3919</v>
      </c>
      <c r="B486" s="1848"/>
      <c r="C486" s="1848"/>
      <c r="D486" s="1848"/>
      <c r="E486" s="1848"/>
      <c r="F486" s="1848"/>
      <c r="G486" s="1848"/>
      <c r="H486" s="1848"/>
      <c r="I486" s="1848"/>
      <c r="J486" s="1848"/>
      <c r="K486" s="1848"/>
      <c r="L486" s="1344"/>
    </row>
    <row r="487" spans="1:17" x14ac:dyDescent="0.4">
      <c r="A487" s="1848" t="s">
        <v>3920</v>
      </c>
      <c r="B487" s="1848"/>
      <c r="C487" s="1848"/>
      <c r="D487" s="1848"/>
      <c r="E487" s="1848"/>
      <c r="F487" s="1848"/>
      <c r="G487" s="1848"/>
      <c r="H487" s="1848"/>
      <c r="I487" s="1848"/>
      <c r="J487" s="1848"/>
      <c r="K487" s="1848"/>
      <c r="L487" s="1344"/>
    </row>
    <row r="488" spans="1:17" s="609" customFormat="1" x14ac:dyDescent="0.4">
      <c r="A488" s="609" t="s">
        <v>3933</v>
      </c>
    </row>
    <row r="489" spans="1:17" s="612" customFormat="1" ht="18" x14ac:dyDescent="0.35">
      <c r="A489" s="1626" t="s">
        <v>394</v>
      </c>
      <c r="B489" s="1626" t="s">
        <v>1931</v>
      </c>
      <c r="C489" s="1626" t="s">
        <v>127</v>
      </c>
      <c r="D489" s="1626" t="s">
        <v>127</v>
      </c>
      <c r="E489" s="1626" t="s">
        <v>90</v>
      </c>
      <c r="F489" s="1626" t="s">
        <v>129</v>
      </c>
      <c r="G489" s="1626" t="s">
        <v>395</v>
      </c>
      <c r="H489" s="1626" t="s">
        <v>396</v>
      </c>
      <c r="I489" s="1627" t="s">
        <v>1938</v>
      </c>
      <c r="J489" s="1628"/>
      <c r="K489" s="1628"/>
      <c r="L489" s="1628"/>
      <c r="M489" s="1629"/>
      <c r="N489" s="1626" t="s">
        <v>399</v>
      </c>
      <c r="O489" s="1630" t="s">
        <v>3922</v>
      </c>
      <c r="P489" s="1631" t="s">
        <v>403</v>
      </c>
    </row>
    <row r="490" spans="1:17" s="612" customFormat="1" ht="18" x14ac:dyDescent="0.35">
      <c r="A490" s="1632"/>
      <c r="B490" s="1632" t="s">
        <v>566</v>
      </c>
      <c r="C490" s="1632" t="s">
        <v>1932</v>
      </c>
      <c r="D490" s="1632" t="s">
        <v>1934</v>
      </c>
      <c r="E490" s="1632"/>
      <c r="F490" s="1632"/>
      <c r="G490" s="1632"/>
      <c r="H490" s="1632" t="s">
        <v>1935</v>
      </c>
      <c r="I490" s="1626">
        <v>2561</v>
      </c>
      <c r="J490" s="1626">
        <v>2562</v>
      </c>
      <c r="K490" s="1626">
        <v>2563</v>
      </c>
      <c r="L490" s="1626">
        <v>2564</v>
      </c>
      <c r="M490" s="1626">
        <v>2565</v>
      </c>
      <c r="N490" s="1632" t="s">
        <v>400</v>
      </c>
      <c r="O490" s="1633" t="s">
        <v>3923</v>
      </c>
      <c r="P490" s="1634" t="s">
        <v>3935</v>
      </c>
    </row>
    <row r="491" spans="1:17" s="612" customFormat="1" ht="18" x14ac:dyDescent="0.35">
      <c r="A491" s="1632"/>
      <c r="B491" s="1632"/>
      <c r="C491" s="1632" t="s">
        <v>1933</v>
      </c>
      <c r="D491" s="1632"/>
      <c r="E491" s="1632"/>
      <c r="F491" s="1632"/>
      <c r="G491" s="1632"/>
      <c r="H491" s="1632" t="s">
        <v>1936</v>
      </c>
      <c r="I491" s="1632"/>
      <c r="J491" s="1632"/>
      <c r="K491" s="1632"/>
      <c r="L491" s="1632"/>
      <c r="M491" s="1632"/>
      <c r="N491" s="1632"/>
      <c r="O491" s="1632" t="s">
        <v>1937</v>
      </c>
      <c r="P491" s="1634" t="s">
        <v>3924</v>
      </c>
    </row>
    <row r="492" spans="1:17" s="612" customFormat="1" ht="18" x14ac:dyDescent="0.35">
      <c r="A492" s="1632"/>
      <c r="B492" s="1632"/>
      <c r="C492" s="1632" t="s">
        <v>1971</v>
      </c>
      <c r="D492" s="1632"/>
      <c r="E492" s="1632"/>
      <c r="F492" s="1632"/>
      <c r="G492" s="1632"/>
      <c r="H492" s="1632"/>
      <c r="I492" s="1632"/>
      <c r="J492" s="1632"/>
      <c r="K492" s="1632"/>
      <c r="L492" s="1632"/>
      <c r="M492" s="1632"/>
      <c r="N492" s="1632"/>
      <c r="O492" s="1632"/>
      <c r="P492" s="1632"/>
    </row>
    <row r="493" spans="1:17" s="994" customFormat="1" ht="14.4" x14ac:dyDescent="0.3">
      <c r="A493" s="1032">
        <v>34</v>
      </c>
      <c r="B493" s="641"/>
      <c r="C493" s="641"/>
      <c r="D493" s="641"/>
      <c r="E493" s="641"/>
      <c r="F493" s="641" t="s">
        <v>2153</v>
      </c>
      <c r="G493" s="641" t="s">
        <v>2156</v>
      </c>
      <c r="H493" s="641" t="s">
        <v>2052</v>
      </c>
      <c r="I493" s="635">
        <v>10000000</v>
      </c>
      <c r="J493" s="635">
        <v>10000000</v>
      </c>
      <c r="K493" s="635">
        <v>5000000</v>
      </c>
      <c r="L493" s="639">
        <v>5000000</v>
      </c>
      <c r="M493" s="635">
        <v>5000000</v>
      </c>
      <c r="N493" s="644" t="s">
        <v>2150</v>
      </c>
      <c r="O493" s="641" t="s">
        <v>2161</v>
      </c>
      <c r="P493" s="1032" t="s">
        <v>567</v>
      </c>
    </row>
    <row r="494" spans="1:17" s="994" customFormat="1" ht="14.4" x14ac:dyDescent="0.3">
      <c r="A494" s="640"/>
      <c r="B494" s="640"/>
      <c r="C494" s="640"/>
      <c r="D494" s="640"/>
      <c r="E494" s="640"/>
      <c r="F494" s="640" t="s">
        <v>2154</v>
      </c>
      <c r="G494" s="640" t="s">
        <v>2157</v>
      </c>
      <c r="H494" s="640" t="s">
        <v>2160</v>
      </c>
      <c r="I494" s="1533"/>
      <c r="J494" s="1533"/>
      <c r="K494" s="1533"/>
      <c r="L494" s="1533"/>
      <c r="M494" s="1533"/>
      <c r="N494" s="645" t="s">
        <v>2082</v>
      </c>
      <c r="O494" s="640" t="s">
        <v>2162</v>
      </c>
      <c r="P494" s="1533" t="s">
        <v>2145</v>
      </c>
    </row>
    <row r="495" spans="1:17" s="994" customFormat="1" ht="14.4" x14ac:dyDescent="0.3">
      <c r="A495" s="640"/>
      <c r="B495" s="640"/>
      <c r="C495" s="640"/>
      <c r="D495" s="640"/>
      <c r="E495" s="640"/>
      <c r="F495" s="640" t="s">
        <v>2155</v>
      </c>
      <c r="G495" s="640" t="s">
        <v>2158</v>
      </c>
      <c r="H495" s="640" t="s">
        <v>1987</v>
      </c>
      <c r="I495" s="1533"/>
      <c r="J495" s="1533"/>
      <c r="K495" s="1533"/>
      <c r="L495" s="1533"/>
      <c r="M495" s="1533"/>
      <c r="N495" s="645"/>
      <c r="O495" s="640" t="s">
        <v>2163</v>
      </c>
      <c r="P495" s="1533"/>
    </row>
    <row r="496" spans="1:17" s="994" customFormat="1" ht="14.4" x14ac:dyDescent="0.3">
      <c r="A496" s="640"/>
      <c r="B496" s="640"/>
      <c r="C496" s="640"/>
      <c r="D496" s="640"/>
      <c r="E496" s="640"/>
      <c r="F496" s="640" t="s">
        <v>3969</v>
      </c>
      <c r="G496" s="640" t="s">
        <v>2159</v>
      </c>
      <c r="H496" s="640" t="s">
        <v>729</v>
      </c>
      <c r="I496" s="1533"/>
      <c r="J496" s="1533"/>
      <c r="K496" s="1533"/>
      <c r="L496" s="1533"/>
      <c r="M496" s="1533"/>
      <c r="N496" s="645"/>
      <c r="O496" s="640" t="s">
        <v>2164</v>
      </c>
      <c r="P496" s="1533"/>
    </row>
    <row r="497" spans="1:16" s="994" customFormat="1" ht="14.4" x14ac:dyDescent="0.3">
      <c r="A497" s="640"/>
      <c r="B497" s="640"/>
      <c r="C497" s="640"/>
      <c r="D497" s="640"/>
      <c r="E497" s="640"/>
      <c r="F497" s="640" t="s">
        <v>3970</v>
      </c>
      <c r="G497" s="640"/>
      <c r="H497" s="640"/>
      <c r="I497" s="1533"/>
      <c r="J497" s="1533"/>
      <c r="K497" s="1533" t="s">
        <v>225</v>
      </c>
      <c r="L497" s="1533"/>
      <c r="M497" s="1533"/>
      <c r="N497" s="645"/>
      <c r="O497" s="645"/>
      <c r="P497" s="1533"/>
    </row>
    <row r="498" spans="1:16" s="994" customFormat="1" ht="14.4" x14ac:dyDescent="0.3">
      <c r="A498" s="640"/>
      <c r="B498" s="640"/>
      <c r="C498" s="640"/>
      <c r="D498" s="640"/>
      <c r="E498" s="640"/>
      <c r="F498" s="640" t="s">
        <v>1956</v>
      </c>
      <c r="G498" s="640"/>
      <c r="H498" s="640" t="s">
        <v>225</v>
      </c>
      <c r="I498" s="1533"/>
      <c r="J498" s="1533"/>
      <c r="K498" s="1533"/>
      <c r="L498" s="1533"/>
      <c r="M498" s="1533" t="s">
        <v>225</v>
      </c>
      <c r="N498" s="645"/>
      <c r="O498" s="645"/>
      <c r="P498" s="1533"/>
    </row>
    <row r="499" spans="1:16" s="994" customFormat="1" ht="14.4" x14ac:dyDescent="0.3">
      <c r="A499" s="640"/>
      <c r="B499" s="640"/>
      <c r="C499" s="640"/>
      <c r="D499" s="640"/>
      <c r="E499" s="640"/>
      <c r="F499" s="640" t="s">
        <v>1913</v>
      </c>
      <c r="G499" s="640"/>
      <c r="H499" s="640"/>
      <c r="I499" s="1533"/>
      <c r="J499" s="1533"/>
      <c r="K499" s="1533"/>
      <c r="L499" s="1533"/>
      <c r="M499" s="1533"/>
      <c r="N499" s="645"/>
      <c r="O499" s="645"/>
      <c r="P499" s="1533"/>
    </row>
    <row r="500" spans="1:16" s="994" customFormat="1" ht="15.6" x14ac:dyDescent="0.4">
      <c r="A500" s="1032">
        <v>35</v>
      </c>
      <c r="B500" s="641"/>
      <c r="C500" s="641"/>
      <c r="D500" s="641"/>
      <c r="E500" s="641"/>
      <c r="F500" s="641" t="s">
        <v>2165</v>
      </c>
      <c r="G500" s="641" t="s">
        <v>2169</v>
      </c>
      <c r="H500" s="641" t="s">
        <v>2172</v>
      </c>
      <c r="I500" s="635">
        <v>5554000</v>
      </c>
      <c r="J500" s="635">
        <v>5554000</v>
      </c>
      <c r="K500" s="635">
        <v>5554000</v>
      </c>
      <c r="L500" s="635" t="s">
        <v>1139</v>
      </c>
      <c r="M500" s="635" t="s">
        <v>1139</v>
      </c>
      <c r="N500" s="644" t="s">
        <v>790</v>
      </c>
      <c r="O500" s="644" t="s">
        <v>2181</v>
      </c>
      <c r="P500" s="1032" t="s">
        <v>567</v>
      </c>
    </row>
    <row r="501" spans="1:16" s="994" customFormat="1" ht="14.4" x14ac:dyDescent="0.3">
      <c r="A501" s="1533"/>
      <c r="B501" s="640"/>
      <c r="C501" s="640"/>
      <c r="D501" s="640"/>
      <c r="E501" s="640"/>
      <c r="F501" s="640" t="s">
        <v>2166</v>
      </c>
      <c r="G501" s="640" t="s">
        <v>2170</v>
      </c>
      <c r="H501" s="640" t="s">
        <v>2171</v>
      </c>
      <c r="I501" s="1555"/>
      <c r="J501" s="1533"/>
      <c r="K501" s="1533"/>
      <c r="L501" s="1533"/>
      <c r="M501" s="1533"/>
      <c r="N501" s="645" t="s">
        <v>2180</v>
      </c>
      <c r="O501" s="645" t="s">
        <v>2182</v>
      </c>
      <c r="P501" s="1533" t="s">
        <v>2145</v>
      </c>
    </row>
    <row r="502" spans="1:16" s="994" customFormat="1" ht="14.4" x14ac:dyDescent="0.3">
      <c r="A502" s="1533"/>
      <c r="B502" s="640"/>
      <c r="C502" s="640"/>
      <c r="D502" s="640"/>
      <c r="E502" s="640"/>
      <c r="F502" s="640" t="s">
        <v>2167</v>
      </c>
      <c r="G502" s="640" t="s">
        <v>225</v>
      </c>
      <c r="H502" s="640" t="s">
        <v>2177</v>
      </c>
      <c r="I502" s="1533"/>
      <c r="J502" s="1533"/>
      <c r="K502" s="1533"/>
      <c r="L502" s="1533"/>
      <c r="M502" s="1533"/>
      <c r="N502" s="645"/>
      <c r="O502" s="645" t="s">
        <v>2183</v>
      </c>
      <c r="P502" s="1533"/>
    </row>
    <row r="503" spans="1:16" s="994" customFormat="1" ht="14.4" x14ac:dyDescent="0.3">
      <c r="A503" s="1533"/>
      <c r="B503" s="640"/>
      <c r="C503" s="640"/>
      <c r="D503" s="640"/>
      <c r="E503" s="640"/>
      <c r="F503" s="640" t="s">
        <v>3971</v>
      </c>
      <c r="G503" s="640"/>
      <c r="H503" s="640" t="s">
        <v>2173</v>
      </c>
      <c r="I503" s="1533"/>
      <c r="J503" s="1533"/>
      <c r="K503" s="1533"/>
      <c r="L503" s="1533"/>
      <c r="M503" s="1533"/>
      <c r="N503" s="645"/>
      <c r="O503" s="645"/>
      <c r="P503" s="1533"/>
    </row>
    <row r="504" spans="1:16" s="994" customFormat="1" ht="14.4" x14ac:dyDescent="0.3">
      <c r="A504" s="1533"/>
      <c r="B504" s="640"/>
      <c r="C504" s="640"/>
      <c r="D504" s="640"/>
      <c r="E504" s="640"/>
      <c r="F504" s="640" t="s">
        <v>1956</v>
      </c>
      <c r="G504" s="640"/>
      <c r="H504" s="640" t="s">
        <v>2174</v>
      </c>
      <c r="I504" s="1533"/>
      <c r="J504" s="1533"/>
      <c r="K504" s="1533"/>
      <c r="L504" s="1533"/>
      <c r="M504" s="1533"/>
      <c r="N504" s="645"/>
      <c r="O504" s="645"/>
      <c r="P504" s="1533"/>
    </row>
    <row r="505" spans="1:16" s="994" customFormat="1" ht="14.4" x14ac:dyDescent="0.3">
      <c r="A505" s="1533"/>
      <c r="B505" s="640"/>
      <c r="C505" s="640"/>
      <c r="D505" s="640"/>
      <c r="E505" s="640"/>
      <c r="F505" s="640" t="s">
        <v>1913</v>
      </c>
      <c r="G505" s="640"/>
      <c r="H505" s="640" t="s">
        <v>2175</v>
      </c>
      <c r="I505" s="1533"/>
      <c r="J505" s="1533"/>
      <c r="K505" s="1533"/>
      <c r="L505" s="1533"/>
      <c r="M505" s="1533"/>
      <c r="N505" s="645"/>
      <c r="O505" s="645"/>
      <c r="P505" s="1533"/>
    </row>
    <row r="506" spans="1:16" s="994" customFormat="1" ht="14.4" x14ac:dyDescent="0.3">
      <c r="A506" s="1533"/>
      <c r="B506" s="640"/>
      <c r="C506" s="640"/>
      <c r="D506" s="640"/>
      <c r="E506" s="640"/>
      <c r="F506" s="640"/>
      <c r="G506" s="640"/>
      <c r="H506" s="640" t="s">
        <v>2176</v>
      </c>
      <c r="I506" s="1533"/>
      <c r="J506" s="1533"/>
      <c r="K506" s="1533"/>
      <c r="L506" s="1533"/>
      <c r="M506" s="1533"/>
      <c r="N506" s="645"/>
      <c r="O506" s="645"/>
      <c r="P506" s="1533"/>
    </row>
    <row r="507" spans="1:16" s="994" customFormat="1" ht="14.4" x14ac:dyDescent="0.3">
      <c r="A507" s="1533"/>
      <c r="B507" s="640"/>
      <c r="C507" s="640"/>
      <c r="D507" s="640"/>
      <c r="E507" s="640"/>
      <c r="F507" s="640"/>
      <c r="G507" s="640"/>
      <c r="H507" s="640" t="s">
        <v>2178</v>
      </c>
      <c r="I507" s="1533"/>
      <c r="J507" s="1533"/>
      <c r="K507" s="1533"/>
      <c r="L507" s="1533"/>
      <c r="M507" s="1533"/>
      <c r="N507" s="645"/>
      <c r="O507" s="645"/>
      <c r="P507" s="1533"/>
    </row>
    <row r="508" spans="1:16" s="994" customFormat="1" ht="14.4" x14ac:dyDescent="0.3">
      <c r="A508" s="646"/>
      <c r="B508" s="643"/>
      <c r="C508" s="643"/>
      <c r="D508" s="643"/>
      <c r="E508" s="643"/>
      <c r="F508" s="643"/>
      <c r="G508" s="643"/>
      <c r="H508" s="643" t="s">
        <v>2179</v>
      </c>
      <c r="I508" s="646"/>
      <c r="J508" s="646"/>
      <c r="K508" s="646"/>
      <c r="L508" s="646"/>
      <c r="M508" s="646"/>
      <c r="N508" s="652"/>
      <c r="O508" s="652"/>
      <c r="P508" s="646"/>
    </row>
    <row r="510" spans="1:16" ht="21.6" x14ac:dyDescent="0.4">
      <c r="P510" s="1624">
        <v>112</v>
      </c>
    </row>
    <row r="511" spans="1:16" x14ac:dyDescent="0.4">
      <c r="A511" s="647"/>
      <c r="H511" s="606" t="s">
        <v>225</v>
      </c>
      <c r="I511" s="606" t="s">
        <v>225</v>
      </c>
      <c r="J511" s="1920" t="s">
        <v>225</v>
      </c>
      <c r="K511" s="1920"/>
      <c r="L511" s="1345"/>
    </row>
    <row r="512" spans="1:16" x14ac:dyDescent="0.4">
      <c r="A512" s="1848" t="s">
        <v>1953</v>
      </c>
      <c r="B512" s="1848"/>
      <c r="C512" s="1848"/>
      <c r="D512" s="1848"/>
      <c r="E512" s="1848"/>
      <c r="F512" s="1848"/>
      <c r="G512" s="1848"/>
      <c r="H512" s="1848"/>
      <c r="I512" s="1848"/>
      <c r="J512" s="1848"/>
      <c r="K512" s="1848"/>
      <c r="L512" s="1344"/>
      <c r="O512" s="1920" t="s">
        <v>3918</v>
      </c>
      <c r="P512" s="1920"/>
    </row>
    <row r="513" spans="1:17" x14ac:dyDescent="0.4">
      <c r="A513" s="1848" t="s">
        <v>3917</v>
      </c>
      <c r="B513" s="1848"/>
      <c r="C513" s="1848"/>
      <c r="D513" s="1848"/>
      <c r="E513" s="1848"/>
      <c r="F513" s="1848"/>
      <c r="G513" s="1848"/>
      <c r="H513" s="1848"/>
      <c r="I513" s="1848"/>
      <c r="J513" s="1848"/>
      <c r="K513" s="1848"/>
      <c r="L513" s="1344"/>
      <c r="M513" s="606" t="s">
        <v>225</v>
      </c>
      <c r="P513" s="1920"/>
      <c r="Q513" s="1920"/>
    </row>
    <row r="514" spans="1:17" x14ac:dyDescent="0.4">
      <c r="A514" s="1848" t="s">
        <v>3919</v>
      </c>
      <c r="B514" s="1848"/>
      <c r="C514" s="1848"/>
      <c r="D514" s="1848"/>
      <c r="E514" s="1848"/>
      <c r="F514" s="1848"/>
      <c r="G514" s="1848"/>
      <c r="H514" s="1848"/>
      <c r="I514" s="1848"/>
      <c r="J514" s="1848"/>
      <c r="K514" s="1848"/>
      <c r="L514" s="1344"/>
    </row>
    <row r="515" spans="1:17" x14ac:dyDescent="0.4">
      <c r="A515" s="1848" t="s">
        <v>3920</v>
      </c>
      <c r="B515" s="1848"/>
      <c r="C515" s="1848"/>
      <c r="D515" s="1848"/>
      <c r="E515" s="1848"/>
      <c r="F515" s="1848"/>
      <c r="G515" s="1848"/>
      <c r="H515" s="1848"/>
      <c r="I515" s="1848"/>
      <c r="J515" s="1848"/>
      <c r="K515" s="1848"/>
      <c r="L515" s="1344"/>
    </row>
    <row r="516" spans="1:17" s="609" customFormat="1" x14ac:dyDescent="0.4">
      <c r="A516" s="609" t="s">
        <v>3972</v>
      </c>
    </row>
    <row r="517" spans="1:17" s="612" customFormat="1" ht="18" x14ac:dyDescent="0.35">
      <c r="A517" s="1626" t="s">
        <v>394</v>
      </c>
      <c r="B517" s="1626" t="s">
        <v>1931</v>
      </c>
      <c r="C517" s="1626" t="s">
        <v>127</v>
      </c>
      <c r="D517" s="1626" t="s">
        <v>127</v>
      </c>
      <c r="E517" s="1626" t="s">
        <v>90</v>
      </c>
      <c r="F517" s="1626" t="s">
        <v>129</v>
      </c>
      <c r="G517" s="1626" t="s">
        <v>395</v>
      </c>
      <c r="H517" s="1626" t="s">
        <v>396</v>
      </c>
      <c r="I517" s="1627" t="s">
        <v>1938</v>
      </c>
      <c r="J517" s="1628"/>
      <c r="K517" s="1628"/>
      <c r="L517" s="1628"/>
      <c r="M517" s="1629"/>
      <c r="N517" s="1626" t="s">
        <v>399</v>
      </c>
      <c r="O517" s="1630" t="s">
        <v>3922</v>
      </c>
      <c r="P517" s="1631" t="s">
        <v>403</v>
      </c>
    </row>
    <row r="518" spans="1:17" s="612" customFormat="1" ht="18" x14ac:dyDescent="0.35">
      <c r="A518" s="1632"/>
      <c r="B518" s="1632" t="s">
        <v>566</v>
      </c>
      <c r="C518" s="1632" t="s">
        <v>1932</v>
      </c>
      <c r="D518" s="1632" t="s">
        <v>1934</v>
      </c>
      <c r="E518" s="1632"/>
      <c r="F518" s="1632"/>
      <c r="G518" s="1632"/>
      <c r="H518" s="1632" t="s">
        <v>1935</v>
      </c>
      <c r="I518" s="1626">
        <v>2561</v>
      </c>
      <c r="J518" s="1626">
        <v>2562</v>
      </c>
      <c r="K518" s="1626">
        <v>2563</v>
      </c>
      <c r="L518" s="1626">
        <v>2564</v>
      </c>
      <c r="M518" s="1626">
        <v>2565</v>
      </c>
      <c r="N518" s="1632" t="s">
        <v>400</v>
      </c>
      <c r="O518" s="1633" t="s">
        <v>3923</v>
      </c>
      <c r="P518" s="1634" t="s">
        <v>3935</v>
      </c>
    </row>
    <row r="519" spans="1:17" s="612" customFormat="1" ht="18" x14ac:dyDescent="0.35">
      <c r="A519" s="1632"/>
      <c r="B519" s="1632"/>
      <c r="C519" s="1632" t="s">
        <v>1933</v>
      </c>
      <c r="D519" s="1632"/>
      <c r="E519" s="1632"/>
      <c r="F519" s="1632"/>
      <c r="G519" s="1632"/>
      <c r="H519" s="1632" t="s">
        <v>1936</v>
      </c>
      <c r="I519" s="1632"/>
      <c r="J519" s="1632"/>
      <c r="K519" s="1632"/>
      <c r="L519" s="1632"/>
      <c r="M519" s="1632"/>
      <c r="N519" s="1632"/>
      <c r="O519" s="1632" t="s">
        <v>1937</v>
      </c>
      <c r="P519" s="1634" t="s">
        <v>3924</v>
      </c>
    </row>
    <row r="520" spans="1:17" s="612" customFormat="1" ht="18" x14ac:dyDescent="0.35">
      <c r="A520" s="1632"/>
      <c r="B520" s="1632"/>
      <c r="C520" s="1632" t="s">
        <v>1971</v>
      </c>
      <c r="D520" s="1632"/>
      <c r="E520" s="1632"/>
      <c r="F520" s="1632"/>
      <c r="G520" s="1632"/>
      <c r="H520" s="1632"/>
      <c r="I520" s="1632"/>
      <c r="J520" s="1632"/>
      <c r="K520" s="1632"/>
      <c r="L520" s="1632"/>
      <c r="M520" s="1632"/>
      <c r="N520" s="1632"/>
      <c r="O520" s="1632"/>
      <c r="P520" s="1632"/>
    </row>
    <row r="521" spans="1:17" s="665" customFormat="1" ht="15.6" x14ac:dyDescent="0.3">
      <c r="A521" s="623">
        <v>36</v>
      </c>
      <c r="B521" s="620"/>
      <c r="C521" s="620"/>
      <c r="D521" s="620"/>
      <c r="E521" s="620" t="s">
        <v>1086</v>
      </c>
      <c r="F521" s="620" t="s">
        <v>1955</v>
      </c>
      <c r="G521" s="620" t="s">
        <v>2041</v>
      </c>
      <c r="H521" s="620" t="s">
        <v>1961</v>
      </c>
      <c r="I521" s="635">
        <v>16740000</v>
      </c>
      <c r="J521" s="626" t="s">
        <v>1139</v>
      </c>
      <c r="K521" s="626" t="s">
        <v>1139</v>
      </c>
      <c r="L521" s="626" t="s">
        <v>1139</v>
      </c>
      <c r="M521" s="626" t="s">
        <v>1139</v>
      </c>
      <c r="N521" s="627" t="s">
        <v>2187</v>
      </c>
      <c r="O521" s="627" t="s">
        <v>1976</v>
      </c>
      <c r="P521" s="623" t="s">
        <v>567</v>
      </c>
    </row>
    <row r="522" spans="1:17" s="665" customFormat="1" ht="15.6" x14ac:dyDescent="0.3">
      <c r="A522" s="621"/>
      <c r="B522" s="621"/>
      <c r="C522" s="621"/>
      <c r="D522" s="621"/>
      <c r="E522" s="621"/>
      <c r="F522" s="621" t="s">
        <v>2184</v>
      </c>
      <c r="G522" s="621" t="s">
        <v>2042</v>
      </c>
      <c r="H522" s="621" t="s">
        <v>1962</v>
      </c>
      <c r="I522" s="1533"/>
      <c r="J522" s="624"/>
      <c r="K522" s="624"/>
      <c r="L522" s="624"/>
      <c r="M522" s="624"/>
      <c r="N522" s="628" t="s">
        <v>2082</v>
      </c>
      <c r="O522" s="628" t="s">
        <v>1977</v>
      </c>
      <c r="P522" s="624" t="s">
        <v>2188</v>
      </c>
    </row>
    <row r="523" spans="1:17" s="665" customFormat="1" ht="15.6" x14ac:dyDescent="0.3">
      <c r="A523" s="621"/>
      <c r="B523" s="621"/>
      <c r="C523" s="621"/>
      <c r="D523" s="621"/>
      <c r="E523" s="621"/>
      <c r="F523" s="621" t="s">
        <v>2185</v>
      </c>
      <c r="G523" s="621" t="s">
        <v>2043</v>
      </c>
      <c r="H523" s="621" t="s">
        <v>2186</v>
      </c>
      <c r="I523" s="1533"/>
      <c r="J523" s="624"/>
      <c r="K523" s="624"/>
      <c r="L523" s="624"/>
      <c r="M523" s="624"/>
      <c r="N523" s="628"/>
      <c r="O523" s="628" t="s">
        <v>1978</v>
      </c>
      <c r="P523" s="624"/>
    </row>
    <row r="524" spans="1:17" s="665" customFormat="1" ht="15.6" x14ac:dyDescent="0.3">
      <c r="A524" s="621"/>
      <c r="B524" s="621"/>
      <c r="C524" s="621"/>
      <c r="D524" s="621"/>
      <c r="E524" s="621"/>
      <c r="F524" s="621" t="s">
        <v>3974</v>
      </c>
      <c r="G524" s="621"/>
      <c r="H524" s="621" t="s">
        <v>2008</v>
      </c>
      <c r="I524" s="624"/>
      <c r="J524" s="624"/>
      <c r="K524" s="624"/>
      <c r="L524" s="624"/>
      <c r="M524" s="624"/>
      <c r="N524" s="628"/>
      <c r="O524" s="645" t="s">
        <v>649</v>
      </c>
      <c r="P524" s="624"/>
    </row>
    <row r="525" spans="1:17" s="665" customFormat="1" ht="15.6" x14ac:dyDescent="0.3">
      <c r="A525" s="621"/>
      <c r="B525" s="621"/>
      <c r="C525" s="621"/>
      <c r="D525" s="621"/>
      <c r="E525" s="621"/>
      <c r="F525" s="621" t="s">
        <v>3973</v>
      </c>
      <c r="G525" s="621"/>
      <c r="H525" s="621" t="s">
        <v>1906</v>
      </c>
      <c r="I525" s="624"/>
      <c r="J525" s="624"/>
      <c r="K525" s="624" t="s">
        <v>225</v>
      </c>
      <c r="L525" s="624"/>
      <c r="M525" s="624"/>
      <c r="N525" s="628"/>
      <c r="O525" s="628" t="s">
        <v>1979</v>
      </c>
      <c r="P525" s="624"/>
    </row>
    <row r="526" spans="1:17" s="665" customFormat="1" ht="15.6" x14ac:dyDescent="0.3">
      <c r="A526" s="621"/>
      <c r="B526" s="621"/>
      <c r="C526" s="621"/>
      <c r="D526" s="621"/>
      <c r="E526" s="621"/>
      <c r="F526" s="621" t="s">
        <v>1956</v>
      </c>
      <c r="G526" s="621"/>
      <c r="H526" s="621" t="s">
        <v>225</v>
      </c>
      <c r="I526" s="624"/>
      <c r="J526" s="624"/>
      <c r="K526" s="624"/>
      <c r="L526" s="624"/>
      <c r="M526" s="624" t="s">
        <v>225</v>
      </c>
      <c r="N526" s="628"/>
      <c r="O526" s="628" t="s">
        <v>1980</v>
      </c>
      <c r="P526" s="624"/>
    </row>
    <row r="527" spans="1:17" s="665" customFormat="1" ht="15.6" x14ac:dyDescent="0.3">
      <c r="A527" s="621"/>
      <c r="B527" s="621"/>
      <c r="C527" s="621"/>
      <c r="D527" s="621"/>
      <c r="E527" s="621"/>
      <c r="F527" s="621" t="s">
        <v>1913</v>
      </c>
      <c r="G527" s="621"/>
      <c r="H527" s="621"/>
      <c r="I527" s="624"/>
      <c r="J527" s="624"/>
      <c r="K527" s="624"/>
      <c r="L527" s="624"/>
      <c r="M527" s="624"/>
      <c r="N527" s="628"/>
      <c r="O527" s="628"/>
      <c r="P527" s="624"/>
    </row>
    <row r="528" spans="1:17" s="665" customFormat="1" ht="15.6" x14ac:dyDescent="0.3">
      <c r="A528" s="623">
        <v>37</v>
      </c>
      <c r="B528" s="620"/>
      <c r="C528" s="620"/>
      <c r="D528" s="620"/>
      <c r="E528" s="620"/>
      <c r="F528" s="620" t="s">
        <v>2191</v>
      </c>
      <c r="G528" s="620" t="s">
        <v>2041</v>
      </c>
      <c r="H528" s="620" t="s">
        <v>1961</v>
      </c>
      <c r="I528" s="626">
        <v>6696000</v>
      </c>
      <c r="J528" s="626" t="s">
        <v>1916</v>
      </c>
      <c r="K528" s="626" t="s">
        <v>1139</v>
      </c>
      <c r="L528" s="626" t="s">
        <v>1139</v>
      </c>
      <c r="M528" s="626" t="s">
        <v>1139</v>
      </c>
      <c r="N528" s="627" t="s">
        <v>2187</v>
      </c>
      <c r="O528" s="627" t="s">
        <v>1976</v>
      </c>
      <c r="P528" s="623" t="s">
        <v>567</v>
      </c>
    </row>
    <row r="529" spans="1:17" s="665" customFormat="1" ht="15.6" x14ac:dyDescent="0.3">
      <c r="A529" s="624"/>
      <c r="B529" s="621"/>
      <c r="C529" s="621"/>
      <c r="D529" s="621"/>
      <c r="E529" s="621"/>
      <c r="F529" s="640" t="s">
        <v>3975</v>
      </c>
      <c r="G529" s="621" t="s">
        <v>2042</v>
      </c>
      <c r="H529" s="621" t="s">
        <v>1962</v>
      </c>
      <c r="I529" s="819"/>
      <c r="J529" s="624"/>
      <c r="K529" s="624"/>
      <c r="L529" s="624"/>
      <c r="M529" s="624"/>
      <c r="N529" s="628" t="s">
        <v>2082</v>
      </c>
      <c r="O529" s="628" t="s">
        <v>1977</v>
      </c>
      <c r="P529" s="624" t="s">
        <v>2188</v>
      </c>
    </row>
    <row r="530" spans="1:17" s="665" customFormat="1" ht="15.6" x14ac:dyDescent="0.3">
      <c r="A530" s="624"/>
      <c r="B530" s="621"/>
      <c r="C530" s="621"/>
      <c r="D530" s="621"/>
      <c r="E530" s="621"/>
      <c r="F530" s="621" t="s">
        <v>2189</v>
      </c>
      <c r="G530" s="621" t="s">
        <v>2043</v>
      </c>
      <c r="H530" s="621" t="s">
        <v>1988</v>
      </c>
      <c r="I530" s="624"/>
      <c r="J530" s="624"/>
      <c r="K530" s="624"/>
      <c r="L530" s="624"/>
      <c r="M530" s="624"/>
      <c r="N530" s="628"/>
      <c r="O530" s="628" t="s">
        <v>1978</v>
      </c>
      <c r="P530" s="624"/>
    </row>
    <row r="531" spans="1:17" s="665" customFormat="1" ht="15.6" x14ac:dyDescent="0.3">
      <c r="A531" s="624"/>
      <c r="B531" s="621"/>
      <c r="C531" s="621"/>
      <c r="D531" s="621"/>
      <c r="E531" s="621"/>
      <c r="F531" s="621" t="s">
        <v>2190</v>
      </c>
      <c r="G531" s="621"/>
      <c r="H531" s="621" t="s">
        <v>2008</v>
      </c>
      <c r="I531" s="624"/>
      <c r="J531" s="624"/>
      <c r="K531" s="624"/>
      <c r="L531" s="624"/>
      <c r="M531" s="624"/>
      <c r="N531" s="628"/>
      <c r="O531" s="645" t="s">
        <v>649</v>
      </c>
      <c r="P531" s="624"/>
    </row>
    <row r="532" spans="1:17" s="665" customFormat="1" ht="15.6" x14ac:dyDescent="0.3">
      <c r="A532" s="624"/>
      <c r="B532" s="621"/>
      <c r="C532" s="621"/>
      <c r="D532" s="621"/>
      <c r="E532" s="621"/>
      <c r="F532" s="621" t="s">
        <v>2088</v>
      </c>
      <c r="G532" s="621"/>
      <c r="H532" s="621" t="s">
        <v>2080</v>
      </c>
      <c r="I532" s="624"/>
      <c r="J532" s="624"/>
      <c r="K532" s="624"/>
      <c r="L532" s="624"/>
      <c r="M532" s="624"/>
      <c r="N532" s="628"/>
      <c r="O532" s="628" t="s">
        <v>1979</v>
      </c>
      <c r="P532" s="624"/>
    </row>
    <row r="533" spans="1:17" s="665" customFormat="1" ht="15.6" x14ac:dyDescent="0.3">
      <c r="A533" s="624"/>
      <c r="B533" s="621"/>
      <c r="C533" s="621"/>
      <c r="D533" s="621"/>
      <c r="E533" s="621"/>
      <c r="F533" s="621" t="s">
        <v>1956</v>
      </c>
      <c r="G533" s="621"/>
      <c r="H533" s="621" t="s">
        <v>1906</v>
      </c>
      <c r="I533" s="624"/>
      <c r="J533" s="624"/>
      <c r="K533" s="624"/>
      <c r="L533" s="624"/>
      <c r="M533" s="624"/>
      <c r="N533" s="628"/>
      <c r="O533" s="628" t="s">
        <v>1980</v>
      </c>
      <c r="P533" s="624"/>
    </row>
    <row r="534" spans="1:17" s="665" customFormat="1" ht="15.6" x14ac:dyDescent="0.3">
      <c r="A534" s="624"/>
      <c r="B534" s="621"/>
      <c r="C534" s="621"/>
      <c r="D534" s="621"/>
      <c r="E534" s="621"/>
      <c r="F534" s="621" t="s">
        <v>1913</v>
      </c>
      <c r="G534" s="621"/>
      <c r="H534" s="621"/>
      <c r="I534" s="624"/>
      <c r="J534" s="624"/>
      <c r="K534" s="624"/>
      <c r="L534" s="624"/>
      <c r="M534" s="624"/>
      <c r="N534" s="628"/>
      <c r="O534" s="628"/>
      <c r="P534" s="624"/>
    </row>
    <row r="535" spans="1:17" s="665" customFormat="1" ht="15.6" x14ac:dyDescent="0.3">
      <c r="A535" s="624"/>
      <c r="B535" s="621"/>
      <c r="C535" s="621"/>
      <c r="D535" s="621"/>
      <c r="E535" s="621"/>
      <c r="F535" s="621"/>
      <c r="G535" s="621"/>
      <c r="H535" s="621"/>
      <c r="I535" s="624"/>
      <c r="J535" s="624"/>
      <c r="K535" s="624"/>
      <c r="L535" s="624"/>
      <c r="M535" s="624"/>
      <c r="N535" s="628"/>
      <c r="O535" s="628"/>
      <c r="P535" s="624"/>
    </row>
    <row r="536" spans="1:17" s="614" customFormat="1" ht="17.399999999999999" x14ac:dyDescent="0.35">
      <c r="A536" s="630"/>
      <c r="B536" s="631"/>
      <c r="C536" s="631"/>
      <c r="D536" s="631"/>
      <c r="E536" s="631"/>
      <c r="F536" s="622"/>
      <c r="G536" s="643"/>
      <c r="H536" s="651"/>
      <c r="I536" s="630"/>
      <c r="J536" s="630"/>
      <c r="K536" s="630"/>
      <c r="L536" s="630"/>
      <c r="M536" s="630"/>
      <c r="N536" s="652"/>
      <c r="O536" s="638"/>
      <c r="P536" s="630"/>
    </row>
    <row r="538" spans="1:17" ht="21.6" x14ac:dyDescent="0.4">
      <c r="P538" s="1624">
        <v>113</v>
      </c>
    </row>
    <row r="539" spans="1:17" x14ac:dyDescent="0.4">
      <c r="A539" s="647"/>
      <c r="H539" s="606" t="s">
        <v>225</v>
      </c>
      <c r="I539" s="606" t="s">
        <v>225</v>
      </c>
      <c r="J539" s="1920" t="s">
        <v>225</v>
      </c>
      <c r="K539" s="1920"/>
      <c r="L539" s="1345"/>
    </row>
    <row r="540" spans="1:17" x14ac:dyDescent="0.4">
      <c r="A540" s="1848" t="s">
        <v>1953</v>
      </c>
      <c r="B540" s="1848"/>
      <c r="C540" s="1848"/>
      <c r="D540" s="1848"/>
      <c r="E540" s="1848"/>
      <c r="F540" s="1848"/>
      <c r="G540" s="1848"/>
      <c r="H540" s="1848"/>
      <c r="I540" s="1848"/>
      <c r="J540" s="1848"/>
      <c r="K540" s="1848"/>
      <c r="L540" s="1344"/>
      <c r="O540" s="1920" t="s">
        <v>3918</v>
      </c>
      <c r="P540" s="1920"/>
    </row>
    <row r="541" spans="1:17" x14ac:dyDescent="0.4">
      <c r="A541" s="1848" t="s">
        <v>3917</v>
      </c>
      <c r="B541" s="1848"/>
      <c r="C541" s="1848"/>
      <c r="D541" s="1848"/>
      <c r="E541" s="1848"/>
      <c r="F541" s="1848"/>
      <c r="G541" s="1848"/>
      <c r="H541" s="1848"/>
      <c r="I541" s="1848"/>
      <c r="J541" s="1848"/>
      <c r="K541" s="1848"/>
      <c r="L541" s="1344"/>
      <c r="M541" s="606" t="s">
        <v>225</v>
      </c>
      <c r="P541" s="1920"/>
      <c r="Q541" s="1920"/>
    </row>
    <row r="542" spans="1:17" x14ac:dyDescent="0.4">
      <c r="A542" s="1848" t="s">
        <v>3919</v>
      </c>
      <c r="B542" s="1848"/>
      <c r="C542" s="1848"/>
      <c r="D542" s="1848"/>
      <c r="E542" s="1848"/>
      <c r="F542" s="1848"/>
      <c r="G542" s="1848"/>
      <c r="H542" s="1848"/>
      <c r="I542" s="1848"/>
      <c r="J542" s="1848"/>
      <c r="K542" s="1848"/>
      <c r="L542" s="1344"/>
    </row>
    <row r="543" spans="1:17" x14ac:dyDescent="0.4">
      <c r="A543" s="1848" t="s">
        <v>3920</v>
      </c>
      <c r="B543" s="1848"/>
      <c r="C543" s="1848"/>
      <c r="D543" s="1848"/>
      <c r="E543" s="1848"/>
      <c r="F543" s="1848"/>
      <c r="G543" s="1848"/>
      <c r="H543" s="1848"/>
      <c r="I543" s="1848"/>
      <c r="J543" s="1848"/>
      <c r="K543" s="1848"/>
      <c r="L543" s="1344"/>
    </row>
    <row r="544" spans="1:17" s="609" customFormat="1" x14ac:dyDescent="0.4">
      <c r="A544" s="609" t="s">
        <v>3934</v>
      </c>
    </row>
    <row r="545" spans="1:16" s="612" customFormat="1" ht="18" x14ac:dyDescent="0.35">
      <c r="A545" s="1626" t="s">
        <v>394</v>
      </c>
      <c r="B545" s="1626" t="s">
        <v>1931</v>
      </c>
      <c r="C545" s="1626" t="s">
        <v>127</v>
      </c>
      <c r="D545" s="1626" t="s">
        <v>127</v>
      </c>
      <c r="E545" s="1626" t="s">
        <v>90</v>
      </c>
      <c r="F545" s="1626" t="s">
        <v>129</v>
      </c>
      <c r="G545" s="1626" t="s">
        <v>395</v>
      </c>
      <c r="H545" s="1626" t="s">
        <v>396</v>
      </c>
      <c r="I545" s="1627" t="s">
        <v>1938</v>
      </c>
      <c r="J545" s="1628"/>
      <c r="K545" s="1628"/>
      <c r="L545" s="1628"/>
      <c r="M545" s="1629"/>
      <c r="N545" s="1626" t="s">
        <v>399</v>
      </c>
      <c r="O545" s="1630" t="s">
        <v>3922</v>
      </c>
      <c r="P545" s="1631" t="s">
        <v>403</v>
      </c>
    </row>
    <row r="546" spans="1:16" s="612" customFormat="1" ht="18" x14ac:dyDescent="0.35">
      <c r="A546" s="1632"/>
      <c r="B546" s="1632" t="s">
        <v>566</v>
      </c>
      <c r="C546" s="1632" t="s">
        <v>1932</v>
      </c>
      <c r="D546" s="1632" t="s">
        <v>1934</v>
      </c>
      <c r="E546" s="1632"/>
      <c r="F546" s="1632"/>
      <c r="G546" s="1632"/>
      <c r="H546" s="1632" t="s">
        <v>1935</v>
      </c>
      <c r="I546" s="1626">
        <v>2561</v>
      </c>
      <c r="J546" s="1626">
        <v>2562</v>
      </c>
      <c r="K546" s="1626">
        <v>2563</v>
      </c>
      <c r="L546" s="1626">
        <v>2564</v>
      </c>
      <c r="M546" s="1626">
        <v>2565</v>
      </c>
      <c r="N546" s="1632" t="s">
        <v>400</v>
      </c>
      <c r="O546" s="1633" t="s">
        <v>3923</v>
      </c>
      <c r="P546" s="1634" t="s">
        <v>3935</v>
      </c>
    </row>
    <row r="547" spans="1:16" s="612" customFormat="1" ht="18" x14ac:dyDescent="0.35">
      <c r="A547" s="1632"/>
      <c r="B547" s="1632"/>
      <c r="C547" s="1632" t="s">
        <v>1933</v>
      </c>
      <c r="D547" s="1632"/>
      <c r="E547" s="1632"/>
      <c r="F547" s="1632"/>
      <c r="G547" s="1632"/>
      <c r="H547" s="1632" t="s">
        <v>1936</v>
      </c>
      <c r="I547" s="1632"/>
      <c r="J547" s="1632"/>
      <c r="K547" s="1632"/>
      <c r="L547" s="1632"/>
      <c r="M547" s="1632"/>
      <c r="N547" s="1632"/>
      <c r="O547" s="1632" t="s">
        <v>1937</v>
      </c>
      <c r="P547" s="1634" t="s">
        <v>3924</v>
      </c>
    </row>
    <row r="548" spans="1:16" s="612" customFormat="1" ht="18" x14ac:dyDescent="0.35">
      <c r="A548" s="1632"/>
      <c r="B548" s="1632"/>
      <c r="C548" s="1632" t="s">
        <v>1971</v>
      </c>
      <c r="D548" s="1632"/>
      <c r="E548" s="1632"/>
      <c r="F548" s="1632"/>
      <c r="G548" s="1632"/>
      <c r="H548" s="1632"/>
      <c r="I548" s="1632"/>
      <c r="J548" s="1632"/>
      <c r="K548" s="1632"/>
      <c r="L548" s="1632"/>
      <c r="M548" s="1632"/>
      <c r="N548" s="1632"/>
      <c r="O548" s="1632"/>
      <c r="P548" s="1632"/>
    </row>
    <row r="549" spans="1:16" s="994" customFormat="1" ht="14.4" x14ac:dyDescent="0.3">
      <c r="A549" s="1032">
        <v>38</v>
      </c>
      <c r="B549" s="641"/>
      <c r="C549" s="641"/>
      <c r="D549" s="641"/>
      <c r="E549" s="641"/>
      <c r="F549" s="641" t="s">
        <v>2192</v>
      </c>
      <c r="G549" s="641" t="s">
        <v>2196</v>
      </c>
      <c r="H549" s="644" t="s">
        <v>2200</v>
      </c>
      <c r="I549" s="635">
        <v>1350000</v>
      </c>
      <c r="J549" s="635" t="s">
        <v>1139</v>
      </c>
      <c r="K549" s="635" t="s">
        <v>1139</v>
      </c>
      <c r="L549" s="635" t="s">
        <v>1139</v>
      </c>
      <c r="M549" s="635" t="s">
        <v>1139</v>
      </c>
      <c r="N549" s="644" t="s">
        <v>2205</v>
      </c>
      <c r="O549" s="644" t="s">
        <v>2206</v>
      </c>
      <c r="P549" s="1032" t="s">
        <v>567</v>
      </c>
    </row>
    <row r="550" spans="1:16" s="994" customFormat="1" ht="14.4" x14ac:dyDescent="0.3">
      <c r="A550" s="640"/>
      <c r="B550" s="640"/>
      <c r="C550" s="640"/>
      <c r="D550" s="640"/>
      <c r="E550" s="640"/>
      <c r="F550" s="640" t="s">
        <v>2193</v>
      </c>
      <c r="G550" s="640" t="s">
        <v>2197</v>
      </c>
      <c r="H550" s="640" t="s">
        <v>2201</v>
      </c>
      <c r="I550" s="1533"/>
      <c r="J550" s="1533"/>
      <c r="K550" s="1533"/>
      <c r="L550" s="1533"/>
      <c r="M550" s="1533"/>
      <c r="N550" s="645" t="s">
        <v>2082</v>
      </c>
      <c r="O550" s="645" t="s">
        <v>2207</v>
      </c>
      <c r="P550" s="1533" t="s">
        <v>2188</v>
      </c>
    </row>
    <row r="551" spans="1:16" s="994" customFormat="1" ht="14.4" x14ac:dyDescent="0.3">
      <c r="A551" s="640"/>
      <c r="B551" s="640"/>
      <c r="C551" s="640"/>
      <c r="D551" s="640"/>
      <c r="E551" s="640"/>
      <c r="F551" s="640" t="s">
        <v>2194</v>
      </c>
      <c r="G551" s="640" t="s">
        <v>2198</v>
      </c>
      <c r="H551" s="640" t="s">
        <v>2202</v>
      </c>
      <c r="I551" s="1533"/>
      <c r="J551" s="1533"/>
      <c r="K551" s="1533"/>
      <c r="L551" s="1533"/>
      <c r="M551" s="1533"/>
      <c r="N551" s="645"/>
      <c r="O551" s="645" t="s">
        <v>2208</v>
      </c>
      <c r="P551" s="1533"/>
    </row>
    <row r="552" spans="1:16" s="994" customFormat="1" ht="14.4" x14ac:dyDescent="0.3">
      <c r="A552" s="640"/>
      <c r="B552" s="640"/>
      <c r="C552" s="640"/>
      <c r="D552" s="640"/>
      <c r="E552" s="640"/>
      <c r="F552" s="640" t="s">
        <v>2195</v>
      </c>
      <c r="G552" s="640" t="s">
        <v>2199</v>
      </c>
      <c r="H552" s="640" t="s">
        <v>2203</v>
      </c>
      <c r="I552" s="1533"/>
      <c r="J552" s="1533"/>
      <c r="K552" s="1533"/>
      <c r="L552" s="1533"/>
      <c r="M552" s="1533"/>
      <c r="N552" s="645"/>
      <c r="O552" s="645" t="s">
        <v>1976</v>
      </c>
      <c r="P552" s="1533"/>
    </row>
    <row r="553" spans="1:16" s="994" customFormat="1" ht="14.4" x14ac:dyDescent="0.3">
      <c r="A553" s="640"/>
      <c r="B553" s="640"/>
      <c r="C553" s="640"/>
      <c r="D553" s="640"/>
      <c r="E553" s="640"/>
      <c r="F553" s="640" t="s">
        <v>1956</v>
      </c>
      <c r="G553" s="640"/>
      <c r="H553" s="640" t="s">
        <v>2204</v>
      </c>
      <c r="I553" s="1533"/>
      <c r="J553" s="1533"/>
      <c r="K553" s="1533" t="s">
        <v>225</v>
      </c>
      <c r="L553" s="1533"/>
      <c r="M553" s="1533"/>
      <c r="N553" s="645"/>
      <c r="O553" s="645" t="s">
        <v>2209</v>
      </c>
      <c r="P553" s="1533"/>
    </row>
    <row r="554" spans="1:16" s="994" customFormat="1" ht="14.4" x14ac:dyDescent="0.3">
      <c r="A554" s="640"/>
      <c r="B554" s="640"/>
      <c r="C554" s="640"/>
      <c r="D554" s="640"/>
      <c r="E554" s="640"/>
      <c r="F554" s="640" t="s">
        <v>1913</v>
      </c>
      <c r="G554" s="640"/>
      <c r="H554" s="640" t="s">
        <v>225</v>
      </c>
      <c r="I554" s="1533"/>
      <c r="J554" s="1533"/>
      <c r="K554" s="1533"/>
      <c r="L554" s="1533"/>
      <c r="M554" s="1533" t="s">
        <v>225</v>
      </c>
      <c r="N554" s="645"/>
      <c r="O554" s="645" t="s">
        <v>2210</v>
      </c>
      <c r="P554" s="1533"/>
    </row>
    <row r="555" spans="1:16" s="994" customFormat="1" ht="14.4" x14ac:dyDescent="0.3">
      <c r="A555" s="640"/>
      <c r="B555" s="640"/>
      <c r="C555" s="640"/>
      <c r="D555" s="640"/>
      <c r="E555" s="640"/>
      <c r="F555" s="640" t="s">
        <v>225</v>
      </c>
      <c r="G555" s="640"/>
      <c r="H555" s="640"/>
      <c r="I555" s="1533"/>
      <c r="J555" s="1533"/>
      <c r="K555" s="1533"/>
      <c r="L555" s="1533"/>
      <c r="M555" s="1533"/>
      <c r="N555" s="645"/>
      <c r="O555" s="645" t="s">
        <v>810</v>
      </c>
      <c r="P555" s="1533"/>
    </row>
    <row r="556" spans="1:16" s="994" customFormat="1" ht="14.4" x14ac:dyDescent="0.3">
      <c r="A556" s="1032">
        <v>39</v>
      </c>
      <c r="B556" s="641"/>
      <c r="C556" s="641"/>
      <c r="D556" s="641"/>
      <c r="E556" s="641"/>
      <c r="F556" s="641" t="s">
        <v>2211</v>
      </c>
      <c r="G556" s="641" t="s">
        <v>2041</v>
      </c>
      <c r="H556" s="641" t="s">
        <v>2213</v>
      </c>
      <c r="I556" s="635" t="s">
        <v>1139</v>
      </c>
      <c r="J556" s="635">
        <v>11784000</v>
      </c>
      <c r="K556" s="635" t="s">
        <v>1139</v>
      </c>
      <c r="L556" s="635" t="s">
        <v>1139</v>
      </c>
      <c r="M556" s="635" t="s">
        <v>1139</v>
      </c>
      <c r="N556" s="644" t="s">
        <v>2216</v>
      </c>
      <c r="O556" s="644" t="s">
        <v>1976</v>
      </c>
      <c r="P556" s="1032" t="s">
        <v>567</v>
      </c>
    </row>
    <row r="557" spans="1:16" s="994" customFormat="1" ht="14.4" x14ac:dyDescent="0.3">
      <c r="A557" s="1533"/>
      <c r="B557" s="640"/>
      <c r="C557" s="640"/>
      <c r="D557" s="640"/>
      <c r="E557" s="640"/>
      <c r="F557" s="640" t="s">
        <v>2212</v>
      </c>
      <c r="G557" s="640" t="s">
        <v>2042</v>
      </c>
      <c r="H557" s="640" t="s">
        <v>1966</v>
      </c>
      <c r="I557" s="1555"/>
      <c r="J557" s="1533"/>
      <c r="K557" s="1533"/>
      <c r="L557" s="1533"/>
      <c r="M557" s="1533"/>
      <c r="N557" s="645" t="s">
        <v>2052</v>
      </c>
      <c r="O557" s="645" t="s">
        <v>1977</v>
      </c>
      <c r="P557" s="1533" t="s">
        <v>2188</v>
      </c>
    </row>
    <row r="558" spans="1:16" s="994" customFormat="1" ht="14.4" x14ac:dyDescent="0.3">
      <c r="A558" s="1533"/>
      <c r="B558" s="640"/>
      <c r="C558" s="640"/>
      <c r="D558" s="640"/>
      <c r="E558" s="640"/>
      <c r="F558" s="640" t="s">
        <v>3976</v>
      </c>
      <c r="G558" s="640" t="s">
        <v>2043</v>
      </c>
      <c r="H558" s="640" t="s">
        <v>1987</v>
      </c>
      <c r="I558" s="1533"/>
      <c r="J558" s="1533"/>
      <c r="K558" s="1533"/>
      <c r="L558" s="1533"/>
      <c r="M558" s="1533"/>
      <c r="N558" s="645" t="s">
        <v>2217</v>
      </c>
      <c r="O558" s="645" t="s">
        <v>1978</v>
      </c>
      <c r="P558" s="1533"/>
    </row>
    <row r="559" spans="1:16" s="994" customFormat="1" ht="14.4" x14ac:dyDescent="0.3">
      <c r="A559" s="1533"/>
      <c r="B559" s="640"/>
      <c r="C559" s="640"/>
      <c r="D559" s="640"/>
      <c r="E559" s="640"/>
      <c r="F559" s="640" t="s">
        <v>2185</v>
      </c>
      <c r="G559" s="640"/>
      <c r="H559" s="640" t="s">
        <v>2214</v>
      </c>
      <c r="I559" s="1533"/>
      <c r="J559" s="1533"/>
      <c r="K559" s="1533"/>
      <c r="L559" s="1533"/>
      <c r="M559" s="1533"/>
      <c r="N559" s="645"/>
      <c r="O559" s="645" t="s">
        <v>649</v>
      </c>
      <c r="P559" s="1533"/>
    </row>
    <row r="560" spans="1:16" s="994" customFormat="1" ht="14.4" x14ac:dyDescent="0.3">
      <c r="A560" s="1533"/>
      <c r="B560" s="640"/>
      <c r="C560" s="640"/>
      <c r="D560" s="640"/>
      <c r="E560" s="640"/>
      <c r="F560" s="640" t="s">
        <v>2064</v>
      </c>
      <c r="G560" s="640"/>
      <c r="H560" s="640" t="s">
        <v>2215</v>
      </c>
      <c r="I560" s="1533"/>
      <c r="J560" s="1533"/>
      <c r="K560" s="1533"/>
      <c r="L560" s="1533"/>
      <c r="M560" s="1533"/>
      <c r="N560" s="645"/>
      <c r="O560" s="645" t="s">
        <v>1979</v>
      </c>
      <c r="P560" s="1533"/>
    </row>
    <row r="561" spans="1:17" s="994" customFormat="1" ht="14.4" x14ac:dyDescent="0.3">
      <c r="A561" s="1533"/>
      <c r="B561" s="640"/>
      <c r="C561" s="640"/>
      <c r="D561" s="640"/>
      <c r="E561" s="640"/>
      <c r="F561" s="640" t="s">
        <v>1956</v>
      </c>
      <c r="G561" s="640"/>
      <c r="H561" s="640" t="s">
        <v>2052</v>
      </c>
      <c r="I561" s="1533"/>
      <c r="J561" s="1533"/>
      <c r="K561" s="1533"/>
      <c r="L561" s="1533"/>
      <c r="M561" s="1533"/>
      <c r="N561" s="645"/>
      <c r="O561" s="645" t="s">
        <v>1980</v>
      </c>
      <c r="P561" s="1533"/>
    </row>
    <row r="562" spans="1:17" s="994" customFormat="1" ht="14.4" x14ac:dyDescent="0.3">
      <c r="A562" s="1533"/>
      <c r="B562" s="640"/>
      <c r="C562" s="640"/>
      <c r="D562" s="640"/>
      <c r="E562" s="640"/>
      <c r="F562" s="640" t="s">
        <v>1913</v>
      </c>
      <c r="G562" s="640"/>
      <c r="H562" s="640" t="s">
        <v>1962</v>
      </c>
      <c r="I562" s="1533"/>
      <c r="J562" s="1533"/>
      <c r="K562" s="1533"/>
      <c r="L562" s="1533"/>
      <c r="M562" s="1533"/>
      <c r="N562" s="645"/>
      <c r="O562" s="645"/>
      <c r="P562" s="1533"/>
    </row>
    <row r="563" spans="1:17" s="994" customFormat="1" ht="14.4" x14ac:dyDescent="0.3">
      <c r="A563" s="1533"/>
      <c r="B563" s="640"/>
      <c r="C563" s="640"/>
      <c r="D563" s="640"/>
      <c r="E563" s="640"/>
      <c r="F563" s="640"/>
      <c r="G563" s="640"/>
      <c r="H563" s="640" t="s">
        <v>729</v>
      </c>
      <c r="I563" s="1533"/>
      <c r="J563" s="1533"/>
      <c r="K563" s="1533"/>
      <c r="L563" s="1533"/>
      <c r="M563" s="1533"/>
      <c r="N563" s="645"/>
      <c r="O563" s="645"/>
      <c r="P563" s="1533"/>
    </row>
    <row r="564" spans="1:17" s="614" customFormat="1" ht="17.399999999999999" x14ac:dyDescent="0.35">
      <c r="A564" s="630"/>
      <c r="B564" s="631"/>
      <c r="C564" s="631"/>
      <c r="D564" s="631"/>
      <c r="E564" s="631"/>
      <c r="F564" s="622"/>
      <c r="G564" s="643"/>
      <c r="H564" s="651"/>
      <c r="I564" s="630"/>
      <c r="J564" s="630"/>
      <c r="K564" s="630"/>
      <c r="L564" s="630"/>
      <c r="M564" s="630"/>
      <c r="N564" s="652"/>
      <c r="O564" s="638"/>
      <c r="P564" s="630"/>
    </row>
    <row r="566" spans="1:17" ht="21.6" x14ac:dyDescent="0.4">
      <c r="P566" s="1624">
        <v>114</v>
      </c>
    </row>
    <row r="567" spans="1:17" x14ac:dyDescent="0.4">
      <c r="A567" s="647"/>
      <c r="H567" s="606" t="s">
        <v>225</v>
      </c>
      <c r="I567" s="606" t="s">
        <v>225</v>
      </c>
      <c r="J567" s="1920" t="s">
        <v>225</v>
      </c>
      <c r="K567" s="1920"/>
      <c r="L567" s="1345"/>
    </row>
    <row r="568" spans="1:17" x14ac:dyDescent="0.4">
      <c r="A568" s="1848" t="s">
        <v>1953</v>
      </c>
      <c r="B568" s="1848"/>
      <c r="C568" s="1848"/>
      <c r="D568" s="1848"/>
      <c r="E568" s="1848"/>
      <c r="F568" s="1848"/>
      <c r="G568" s="1848"/>
      <c r="H568" s="1848"/>
      <c r="I568" s="1848"/>
      <c r="J568" s="1848"/>
      <c r="K568" s="1848"/>
      <c r="L568" s="1344"/>
      <c r="O568" s="1920" t="s">
        <v>3918</v>
      </c>
      <c r="P568" s="1920"/>
    </row>
    <row r="569" spans="1:17" x14ac:dyDescent="0.4">
      <c r="A569" s="1848" t="s">
        <v>3917</v>
      </c>
      <c r="B569" s="1848"/>
      <c r="C569" s="1848"/>
      <c r="D569" s="1848"/>
      <c r="E569" s="1848"/>
      <c r="F569" s="1848"/>
      <c r="G569" s="1848"/>
      <c r="H569" s="1848"/>
      <c r="I569" s="1848"/>
      <c r="J569" s="1848"/>
      <c r="K569" s="1848"/>
      <c r="L569" s="1344"/>
      <c r="M569" s="606" t="s">
        <v>225</v>
      </c>
      <c r="P569" s="1920"/>
      <c r="Q569" s="1920"/>
    </row>
    <row r="570" spans="1:17" x14ac:dyDescent="0.4">
      <c r="A570" s="1848" t="s">
        <v>3919</v>
      </c>
      <c r="B570" s="1848"/>
      <c r="C570" s="1848"/>
      <c r="D570" s="1848"/>
      <c r="E570" s="1848"/>
      <c r="F570" s="1848"/>
      <c r="G570" s="1848"/>
      <c r="H570" s="1848"/>
      <c r="I570" s="1848"/>
      <c r="J570" s="1848"/>
      <c r="K570" s="1848"/>
      <c r="L570" s="1344"/>
    </row>
    <row r="571" spans="1:17" x14ac:dyDescent="0.4">
      <c r="A571" s="1848" t="s">
        <v>3920</v>
      </c>
      <c r="B571" s="1848"/>
      <c r="C571" s="1848"/>
      <c r="D571" s="1848"/>
      <c r="E571" s="1848"/>
      <c r="F571" s="1848"/>
      <c r="G571" s="1848"/>
      <c r="H571" s="1848"/>
      <c r="I571" s="1848"/>
      <c r="J571" s="1848"/>
      <c r="K571" s="1848"/>
      <c r="L571" s="1344"/>
    </row>
    <row r="572" spans="1:17" s="609" customFormat="1" x14ac:dyDescent="0.4">
      <c r="A572" s="609" t="s">
        <v>3931</v>
      </c>
    </row>
    <row r="573" spans="1:17" s="612" customFormat="1" ht="18" x14ac:dyDescent="0.35">
      <c r="A573" s="1626" t="s">
        <v>394</v>
      </c>
      <c r="B573" s="1626" t="s">
        <v>1931</v>
      </c>
      <c r="C573" s="1626" t="s">
        <v>127</v>
      </c>
      <c r="D573" s="1626" t="s">
        <v>127</v>
      </c>
      <c r="E573" s="1626" t="s">
        <v>90</v>
      </c>
      <c r="F573" s="1626" t="s">
        <v>129</v>
      </c>
      <c r="G573" s="1626" t="s">
        <v>395</v>
      </c>
      <c r="H573" s="1626" t="s">
        <v>396</v>
      </c>
      <c r="I573" s="1627" t="s">
        <v>1938</v>
      </c>
      <c r="J573" s="1628"/>
      <c r="K573" s="1628"/>
      <c r="L573" s="1628"/>
      <c r="M573" s="1629"/>
      <c r="N573" s="1626" t="s">
        <v>399</v>
      </c>
      <c r="O573" s="1630" t="s">
        <v>3922</v>
      </c>
      <c r="P573" s="1631" t="s">
        <v>403</v>
      </c>
    </row>
    <row r="574" spans="1:17" s="612" customFormat="1" ht="18" x14ac:dyDescent="0.35">
      <c r="A574" s="1632"/>
      <c r="B574" s="1632" t="s">
        <v>566</v>
      </c>
      <c r="C574" s="1632" t="s">
        <v>1932</v>
      </c>
      <c r="D574" s="1632" t="s">
        <v>1934</v>
      </c>
      <c r="E574" s="1632"/>
      <c r="F574" s="1632"/>
      <c r="G574" s="1632"/>
      <c r="H574" s="1632" t="s">
        <v>1935</v>
      </c>
      <c r="I574" s="1626">
        <v>2561</v>
      </c>
      <c r="J574" s="1626">
        <v>2562</v>
      </c>
      <c r="K574" s="1626">
        <v>2563</v>
      </c>
      <c r="L574" s="1626">
        <v>2564</v>
      </c>
      <c r="M574" s="1626">
        <v>2565</v>
      </c>
      <c r="N574" s="1632" t="s">
        <v>400</v>
      </c>
      <c r="O574" s="1633" t="s">
        <v>3923</v>
      </c>
      <c r="P574" s="1634" t="s">
        <v>3935</v>
      </c>
    </row>
    <row r="575" spans="1:17" s="612" customFormat="1" ht="18" x14ac:dyDescent="0.35">
      <c r="A575" s="1632"/>
      <c r="B575" s="1632"/>
      <c r="C575" s="1632" t="s">
        <v>1933</v>
      </c>
      <c r="D575" s="1632"/>
      <c r="E575" s="1632"/>
      <c r="F575" s="1632"/>
      <c r="G575" s="1632"/>
      <c r="H575" s="1632" t="s">
        <v>1936</v>
      </c>
      <c r="I575" s="1632"/>
      <c r="J575" s="1632"/>
      <c r="K575" s="1632"/>
      <c r="L575" s="1632"/>
      <c r="M575" s="1632"/>
      <c r="N575" s="1632"/>
      <c r="O575" s="1632" t="s">
        <v>1937</v>
      </c>
      <c r="P575" s="1634" t="s">
        <v>3924</v>
      </c>
    </row>
    <row r="576" spans="1:17" s="612" customFormat="1" ht="18" x14ac:dyDescent="0.35">
      <c r="A576" s="1632"/>
      <c r="B576" s="1632"/>
      <c r="C576" s="1632" t="s">
        <v>1971</v>
      </c>
      <c r="D576" s="1632"/>
      <c r="E576" s="1632"/>
      <c r="F576" s="1632"/>
      <c r="G576" s="1632"/>
      <c r="H576" s="1632"/>
      <c r="I576" s="1632"/>
      <c r="J576" s="1632"/>
      <c r="K576" s="1632"/>
      <c r="L576" s="1632"/>
      <c r="M576" s="1632"/>
      <c r="N576" s="1632"/>
      <c r="O576" s="1632"/>
      <c r="P576" s="1632"/>
    </row>
    <row r="577" spans="1:16" s="994" customFormat="1" ht="14.4" x14ac:dyDescent="0.3">
      <c r="A577" s="1032">
        <v>40</v>
      </c>
      <c r="B577" s="641"/>
      <c r="C577" s="641"/>
      <c r="D577" s="641"/>
      <c r="E577" s="641"/>
      <c r="F577" s="641" t="s">
        <v>1955</v>
      </c>
      <c r="G577" s="641" t="s">
        <v>2041</v>
      </c>
      <c r="H577" s="644" t="s">
        <v>1961</v>
      </c>
      <c r="I577" s="635" t="s">
        <v>1139</v>
      </c>
      <c r="J577" s="635" t="s">
        <v>1139</v>
      </c>
      <c r="K577" s="635">
        <v>5208000</v>
      </c>
      <c r="L577" s="635" t="s">
        <v>1139</v>
      </c>
      <c r="M577" s="635" t="s">
        <v>1139</v>
      </c>
      <c r="N577" s="644" t="s">
        <v>2187</v>
      </c>
      <c r="O577" s="644" t="s">
        <v>1976</v>
      </c>
      <c r="P577" s="1032" t="s">
        <v>567</v>
      </c>
    </row>
    <row r="578" spans="1:16" s="994" customFormat="1" ht="14.4" x14ac:dyDescent="0.3">
      <c r="A578" s="640"/>
      <c r="B578" s="640"/>
      <c r="C578" s="640"/>
      <c r="D578" s="640"/>
      <c r="E578" s="640"/>
      <c r="F578" s="640" t="s">
        <v>2228</v>
      </c>
      <c r="G578" s="640" t="s">
        <v>2042</v>
      </c>
      <c r="H578" s="640" t="s">
        <v>1962</v>
      </c>
      <c r="I578" s="1533"/>
      <c r="J578" s="1533"/>
      <c r="K578" s="1533"/>
      <c r="L578" s="1533"/>
      <c r="M578" s="1533"/>
      <c r="N578" s="645" t="s">
        <v>2082</v>
      </c>
      <c r="O578" s="645" t="s">
        <v>1977</v>
      </c>
      <c r="P578" s="1533" t="s">
        <v>2188</v>
      </c>
    </row>
    <row r="579" spans="1:16" s="994" customFormat="1" ht="14.4" x14ac:dyDescent="0.3">
      <c r="A579" s="640"/>
      <c r="B579" s="640"/>
      <c r="C579" s="640"/>
      <c r="D579" s="640"/>
      <c r="E579" s="640"/>
      <c r="F579" s="640" t="s">
        <v>2185</v>
      </c>
      <c r="G579" s="640" t="s">
        <v>2043</v>
      </c>
      <c r="H579" s="640" t="s">
        <v>2219</v>
      </c>
      <c r="I579" s="1533"/>
      <c r="J579" s="1533"/>
      <c r="K579" s="1533"/>
      <c r="L579" s="1533"/>
      <c r="M579" s="1533"/>
      <c r="N579" s="645"/>
      <c r="O579" s="645" t="s">
        <v>1978</v>
      </c>
      <c r="P579" s="1533"/>
    </row>
    <row r="580" spans="1:16" s="994" customFormat="1" ht="14.4" x14ac:dyDescent="0.3">
      <c r="A580" s="640"/>
      <c r="B580" s="640"/>
      <c r="C580" s="640"/>
      <c r="D580" s="640"/>
      <c r="E580" s="640"/>
      <c r="F580" s="640" t="s">
        <v>2218</v>
      </c>
      <c r="G580" s="640"/>
      <c r="H580" s="640" t="s">
        <v>2008</v>
      </c>
      <c r="I580" s="1533"/>
      <c r="J580" s="1533"/>
      <c r="K580" s="1533"/>
      <c r="L580" s="1533"/>
      <c r="M580" s="1533"/>
      <c r="N580" s="645"/>
      <c r="O580" s="645" t="s">
        <v>649</v>
      </c>
      <c r="P580" s="1533"/>
    </row>
    <row r="581" spans="1:16" s="994" customFormat="1" ht="14.4" x14ac:dyDescent="0.3">
      <c r="A581" s="640"/>
      <c r="B581" s="640"/>
      <c r="C581" s="640"/>
      <c r="D581" s="640"/>
      <c r="E581" s="640"/>
      <c r="F581" s="640" t="s">
        <v>1956</v>
      </c>
      <c r="G581" s="640"/>
      <c r="H581" s="640" t="s">
        <v>2220</v>
      </c>
      <c r="I581" s="1533"/>
      <c r="J581" s="1533"/>
      <c r="K581" s="1533" t="s">
        <v>225</v>
      </c>
      <c r="L581" s="1533"/>
      <c r="M581" s="1533"/>
      <c r="N581" s="645"/>
      <c r="O581" s="645" t="s">
        <v>1979</v>
      </c>
      <c r="P581" s="1533"/>
    </row>
    <row r="582" spans="1:16" s="994" customFormat="1" ht="14.4" x14ac:dyDescent="0.3">
      <c r="A582" s="640"/>
      <c r="B582" s="640"/>
      <c r="C582" s="640"/>
      <c r="D582" s="640"/>
      <c r="E582" s="640"/>
      <c r="F582" s="640" t="s">
        <v>1913</v>
      </c>
      <c r="G582" s="640"/>
      <c r="H582" s="640" t="s">
        <v>2221</v>
      </c>
      <c r="I582" s="1533"/>
      <c r="J582" s="1533"/>
      <c r="K582" s="1533"/>
      <c r="L582" s="1533"/>
      <c r="M582" s="1533" t="s">
        <v>225</v>
      </c>
      <c r="N582" s="645"/>
      <c r="O582" s="645" t="s">
        <v>1980</v>
      </c>
      <c r="P582" s="1533"/>
    </row>
    <row r="583" spans="1:16" s="994" customFormat="1" ht="14.4" x14ac:dyDescent="0.3">
      <c r="A583" s="640"/>
      <c r="B583" s="640"/>
      <c r="C583" s="640"/>
      <c r="D583" s="640"/>
      <c r="E583" s="640"/>
      <c r="F583" s="640" t="s">
        <v>225</v>
      </c>
      <c r="G583" s="640"/>
      <c r="H583" s="640" t="s">
        <v>2080</v>
      </c>
      <c r="I583" s="1533"/>
      <c r="J583" s="1533"/>
      <c r="K583" s="1533"/>
      <c r="L583" s="1533"/>
      <c r="M583" s="1533"/>
      <c r="N583" s="645"/>
      <c r="O583" s="645"/>
      <c r="P583" s="1533"/>
    </row>
    <row r="584" spans="1:16" s="994" customFormat="1" ht="14.4" x14ac:dyDescent="0.3">
      <c r="A584" s="1032">
        <v>41</v>
      </c>
      <c r="B584" s="641"/>
      <c r="C584" s="641"/>
      <c r="D584" s="641"/>
      <c r="E584" s="641"/>
      <c r="F584" s="641" t="s">
        <v>2222</v>
      </c>
      <c r="G584" s="641" t="s">
        <v>2041</v>
      </c>
      <c r="H584" s="641" t="s">
        <v>1965</v>
      </c>
      <c r="I584" s="635" t="s">
        <v>1139</v>
      </c>
      <c r="J584" s="635" t="s">
        <v>1139</v>
      </c>
      <c r="K584" s="635">
        <v>3480000</v>
      </c>
      <c r="L584" s="635" t="s">
        <v>1139</v>
      </c>
      <c r="M584" s="635" t="s">
        <v>1139</v>
      </c>
      <c r="N584" s="644" t="s">
        <v>2226</v>
      </c>
      <c r="O584" s="644" t="s">
        <v>1976</v>
      </c>
      <c r="P584" s="1032" t="s">
        <v>567</v>
      </c>
    </row>
    <row r="585" spans="1:16" s="994" customFormat="1" ht="14.4" x14ac:dyDescent="0.3">
      <c r="A585" s="1533"/>
      <c r="B585" s="640"/>
      <c r="C585" s="640"/>
      <c r="D585" s="640"/>
      <c r="E585" s="640"/>
      <c r="F585" s="640" t="s">
        <v>2223</v>
      </c>
      <c r="G585" s="640" t="s">
        <v>2042</v>
      </c>
      <c r="H585" s="640" t="s">
        <v>1962</v>
      </c>
      <c r="I585" s="1555"/>
      <c r="J585" s="1533"/>
      <c r="K585" s="1533"/>
      <c r="L585" s="1533"/>
      <c r="M585" s="1533"/>
      <c r="N585" s="645" t="s">
        <v>2227</v>
      </c>
      <c r="O585" s="645" t="s">
        <v>1977</v>
      </c>
      <c r="P585" s="1533" t="s">
        <v>2188</v>
      </c>
    </row>
    <row r="586" spans="1:16" s="994" customFormat="1" ht="14.4" x14ac:dyDescent="0.3">
      <c r="A586" s="1533"/>
      <c r="B586" s="640"/>
      <c r="C586" s="640"/>
      <c r="D586" s="640"/>
      <c r="E586" s="640"/>
      <c r="F586" s="640" t="s">
        <v>2224</v>
      </c>
      <c r="G586" s="640" t="s">
        <v>2043</v>
      </c>
      <c r="H586" s="640" t="s">
        <v>2070</v>
      </c>
      <c r="I586" s="1533"/>
      <c r="J586" s="1533"/>
      <c r="K586" s="1533"/>
      <c r="L586" s="1533"/>
      <c r="M586" s="1533"/>
      <c r="N586" s="645"/>
      <c r="O586" s="645" t="s">
        <v>1978</v>
      </c>
      <c r="P586" s="1533"/>
    </row>
    <row r="587" spans="1:16" s="994" customFormat="1" ht="14.4" x14ac:dyDescent="0.3">
      <c r="A587" s="1533"/>
      <c r="B587" s="640"/>
      <c r="C587" s="640"/>
      <c r="D587" s="640"/>
      <c r="E587" s="640"/>
      <c r="F587" s="640" t="s">
        <v>2185</v>
      </c>
      <c r="G587" s="640"/>
      <c r="H587" s="640" t="s">
        <v>2008</v>
      </c>
      <c r="I587" s="1533"/>
      <c r="J587" s="1533"/>
      <c r="K587" s="1533"/>
      <c r="L587" s="1533"/>
      <c r="M587" s="1533"/>
      <c r="N587" s="645"/>
      <c r="O587" s="645" t="s">
        <v>649</v>
      </c>
      <c r="P587" s="1533"/>
    </row>
    <row r="588" spans="1:16" s="994" customFormat="1" ht="14.4" x14ac:dyDescent="0.3">
      <c r="A588" s="1533"/>
      <c r="B588" s="640"/>
      <c r="C588" s="640"/>
      <c r="D588" s="640"/>
      <c r="E588" s="640"/>
      <c r="F588" s="640" t="s">
        <v>2057</v>
      </c>
      <c r="G588" s="640"/>
      <c r="H588" s="640" t="s">
        <v>2220</v>
      </c>
      <c r="I588" s="1533"/>
      <c r="J588" s="1533"/>
      <c r="K588" s="1533"/>
      <c r="L588" s="1533"/>
      <c r="M588" s="1533"/>
      <c r="N588" s="645"/>
      <c r="O588" s="645" t="s">
        <v>1979</v>
      </c>
      <c r="P588" s="1533"/>
    </row>
    <row r="589" spans="1:16" s="994" customFormat="1" ht="14.4" x14ac:dyDescent="0.3">
      <c r="A589" s="1533"/>
      <c r="B589" s="640"/>
      <c r="C589" s="640"/>
      <c r="D589" s="640"/>
      <c r="E589" s="640"/>
      <c r="F589" s="640" t="s">
        <v>1956</v>
      </c>
      <c r="G589" s="640"/>
      <c r="H589" s="640" t="s">
        <v>2225</v>
      </c>
      <c r="I589" s="1533"/>
      <c r="J589" s="1533"/>
      <c r="K589" s="1533"/>
      <c r="L589" s="1533"/>
      <c r="M589" s="1533"/>
      <c r="N589" s="645"/>
      <c r="O589" s="645" t="s">
        <v>1980</v>
      </c>
      <c r="P589" s="1533"/>
    </row>
    <row r="590" spans="1:16" s="994" customFormat="1" ht="14.4" x14ac:dyDescent="0.3">
      <c r="A590" s="1533"/>
      <c r="B590" s="640"/>
      <c r="C590" s="640"/>
      <c r="D590" s="640"/>
      <c r="E590" s="640"/>
      <c r="F590" s="640" t="s">
        <v>1913</v>
      </c>
      <c r="G590" s="640"/>
      <c r="H590" s="640" t="s">
        <v>1906</v>
      </c>
      <c r="I590" s="1533"/>
      <c r="J590" s="1533"/>
      <c r="K590" s="1533"/>
      <c r="L590" s="1533"/>
      <c r="M590" s="1533"/>
      <c r="N590" s="645"/>
      <c r="O590" s="645"/>
      <c r="P590" s="1533"/>
    </row>
    <row r="591" spans="1:16" s="994" customFormat="1" ht="14.4" x14ac:dyDescent="0.3">
      <c r="A591" s="1533"/>
      <c r="B591" s="640"/>
      <c r="C591" s="640"/>
      <c r="D591" s="640"/>
      <c r="E591" s="640"/>
      <c r="F591" s="640"/>
      <c r="G591" s="640"/>
      <c r="H591" s="640" t="s">
        <v>225</v>
      </c>
      <c r="I591" s="1533"/>
      <c r="J591" s="1533"/>
      <c r="K591" s="1533"/>
      <c r="L591" s="1533"/>
      <c r="M591" s="1533"/>
      <c r="N591" s="645"/>
      <c r="O591" s="645"/>
      <c r="P591" s="1533"/>
    </row>
    <row r="592" spans="1:16" s="614" customFormat="1" ht="17.399999999999999" x14ac:dyDescent="0.35">
      <c r="A592" s="630"/>
      <c r="B592" s="631"/>
      <c r="C592" s="631"/>
      <c r="D592" s="631"/>
      <c r="E592" s="631"/>
      <c r="F592" s="622"/>
      <c r="G592" s="643"/>
      <c r="H592" s="651"/>
      <c r="I592" s="630"/>
      <c r="J592" s="630"/>
      <c r="K592" s="630"/>
      <c r="L592" s="630"/>
      <c r="M592" s="630"/>
      <c r="N592" s="652"/>
      <c r="O592" s="638"/>
      <c r="P592" s="630"/>
    </row>
    <row r="594" spans="1:17" ht="21.6" x14ac:dyDescent="0.4">
      <c r="P594" s="1624">
        <v>115</v>
      </c>
    </row>
    <row r="595" spans="1:17" x14ac:dyDescent="0.4">
      <c r="A595" s="647"/>
      <c r="H595" s="606" t="s">
        <v>225</v>
      </c>
      <c r="I595" s="606" t="s">
        <v>225</v>
      </c>
      <c r="J595" s="1920" t="s">
        <v>225</v>
      </c>
      <c r="K595" s="1920"/>
      <c r="L595" s="1345"/>
    </row>
    <row r="596" spans="1:17" x14ac:dyDescent="0.4">
      <c r="A596" s="1848" t="s">
        <v>1953</v>
      </c>
      <c r="B596" s="1848"/>
      <c r="C596" s="1848"/>
      <c r="D596" s="1848"/>
      <c r="E596" s="1848"/>
      <c r="F596" s="1848"/>
      <c r="G596" s="1848"/>
      <c r="H596" s="1848"/>
      <c r="I596" s="1848"/>
      <c r="J596" s="1848"/>
      <c r="K596" s="1848"/>
      <c r="L596" s="1344"/>
      <c r="O596" s="1920" t="s">
        <v>3918</v>
      </c>
      <c r="P596" s="1920"/>
    </row>
    <row r="597" spans="1:17" x14ac:dyDescent="0.4">
      <c r="A597" s="1848" t="s">
        <v>3917</v>
      </c>
      <c r="B597" s="1848"/>
      <c r="C597" s="1848"/>
      <c r="D597" s="1848"/>
      <c r="E597" s="1848"/>
      <c r="F597" s="1848"/>
      <c r="G597" s="1848"/>
      <c r="H597" s="1848"/>
      <c r="I597" s="1848"/>
      <c r="J597" s="1848"/>
      <c r="K597" s="1848"/>
      <c r="L597" s="1344"/>
      <c r="M597" s="606" t="s">
        <v>225</v>
      </c>
      <c r="P597" s="1920"/>
      <c r="Q597" s="1920"/>
    </row>
    <row r="598" spans="1:17" x14ac:dyDescent="0.4">
      <c r="A598" s="1848" t="s">
        <v>3919</v>
      </c>
      <c r="B598" s="1848"/>
      <c r="C598" s="1848"/>
      <c r="D598" s="1848"/>
      <c r="E598" s="1848"/>
      <c r="F598" s="1848"/>
      <c r="G598" s="1848"/>
      <c r="H598" s="1848"/>
      <c r="I598" s="1848"/>
      <c r="J598" s="1848"/>
      <c r="K598" s="1848"/>
      <c r="L598" s="1344"/>
      <c r="Q598" s="606" t="s">
        <v>225</v>
      </c>
    </row>
    <row r="599" spans="1:17" x14ac:dyDescent="0.4">
      <c r="A599" s="1848" t="s">
        <v>3920</v>
      </c>
      <c r="B599" s="1848"/>
      <c r="C599" s="1848"/>
      <c r="D599" s="1848"/>
      <c r="E599" s="1848"/>
      <c r="F599" s="1848"/>
      <c r="G599" s="1848"/>
      <c r="H599" s="1848"/>
      <c r="I599" s="1848"/>
      <c r="J599" s="1848"/>
      <c r="K599" s="1848"/>
      <c r="L599" s="1344"/>
    </row>
    <row r="600" spans="1:17" s="609" customFormat="1" x14ac:dyDescent="0.4">
      <c r="A600" s="609" t="s">
        <v>3931</v>
      </c>
    </row>
    <row r="601" spans="1:17" s="612" customFormat="1" ht="18" x14ac:dyDescent="0.35">
      <c r="A601" s="1626" t="s">
        <v>394</v>
      </c>
      <c r="B601" s="1626" t="s">
        <v>1931</v>
      </c>
      <c r="C601" s="1626" t="s">
        <v>127</v>
      </c>
      <c r="D601" s="1626" t="s">
        <v>127</v>
      </c>
      <c r="E601" s="1626" t="s">
        <v>90</v>
      </c>
      <c r="F601" s="1626" t="s">
        <v>129</v>
      </c>
      <c r="G601" s="1626" t="s">
        <v>395</v>
      </c>
      <c r="H601" s="1626" t="s">
        <v>396</v>
      </c>
      <c r="I601" s="1627" t="s">
        <v>1938</v>
      </c>
      <c r="J601" s="1628"/>
      <c r="K601" s="1628"/>
      <c r="L601" s="1628"/>
      <c r="M601" s="1629"/>
      <c r="N601" s="1626" t="s">
        <v>399</v>
      </c>
      <c r="O601" s="1630" t="s">
        <v>3922</v>
      </c>
      <c r="P601" s="1631" t="s">
        <v>403</v>
      </c>
    </row>
    <row r="602" spans="1:17" s="612" customFormat="1" ht="18" x14ac:dyDescent="0.35">
      <c r="A602" s="1632"/>
      <c r="B602" s="1632" t="s">
        <v>566</v>
      </c>
      <c r="C602" s="1632" t="s">
        <v>1932</v>
      </c>
      <c r="D602" s="1632" t="s">
        <v>1934</v>
      </c>
      <c r="E602" s="1632"/>
      <c r="F602" s="1632"/>
      <c r="G602" s="1632"/>
      <c r="H602" s="1632" t="s">
        <v>1935</v>
      </c>
      <c r="I602" s="1626">
        <v>2561</v>
      </c>
      <c r="J602" s="1626">
        <v>2562</v>
      </c>
      <c r="K602" s="1626">
        <v>2563</v>
      </c>
      <c r="L602" s="1626">
        <v>2564</v>
      </c>
      <c r="M602" s="1626">
        <v>2565</v>
      </c>
      <c r="N602" s="1632" t="s">
        <v>400</v>
      </c>
      <c r="O602" s="1633" t="s">
        <v>3923</v>
      </c>
      <c r="P602" s="1634" t="s">
        <v>3935</v>
      </c>
    </row>
    <row r="603" spans="1:17" s="612" customFormat="1" ht="18" x14ac:dyDescent="0.35">
      <c r="A603" s="1632"/>
      <c r="B603" s="1632"/>
      <c r="C603" s="1632" t="s">
        <v>1933</v>
      </c>
      <c r="D603" s="1632"/>
      <c r="E603" s="1632"/>
      <c r="F603" s="1632"/>
      <c r="G603" s="1632"/>
      <c r="H603" s="1632" t="s">
        <v>1936</v>
      </c>
      <c r="I603" s="1632"/>
      <c r="J603" s="1632"/>
      <c r="K603" s="1632"/>
      <c r="L603" s="1632"/>
      <c r="M603" s="1632"/>
      <c r="N603" s="1632"/>
      <c r="O603" s="1632" t="s">
        <v>1937</v>
      </c>
      <c r="P603" s="1634" t="s">
        <v>3924</v>
      </c>
    </row>
    <row r="604" spans="1:17" s="612" customFormat="1" ht="18" x14ac:dyDescent="0.35">
      <c r="A604" s="1632"/>
      <c r="B604" s="1632"/>
      <c r="C604" s="1632" t="s">
        <v>1971</v>
      </c>
      <c r="D604" s="1632"/>
      <c r="E604" s="1632"/>
      <c r="F604" s="1632"/>
      <c r="G604" s="1632"/>
      <c r="H604" s="1632"/>
      <c r="I604" s="1632"/>
      <c r="J604" s="1632"/>
      <c r="K604" s="1632"/>
      <c r="L604" s="1632"/>
      <c r="M604" s="1632"/>
      <c r="N604" s="1632"/>
      <c r="O604" s="1632"/>
      <c r="P604" s="1632"/>
    </row>
    <row r="605" spans="1:17" s="614" customFormat="1" ht="17.399999999999999" x14ac:dyDescent="0.35">
      <c r="A605" s="616">
        <v>42</v>
      </c>
      <c r="B605" s="619"/>
      <c r="C605" s="619"/>
      <c r="D605" s="641"/>
      <c r="E605" s="619"/>
      <c r="F605" s="620" t="s">
        <v>2222</v>
      </c>
      <c r="G605" s="620" t="s">
        <v>2041</v>
      </c>
      <c r="H605" s="644" t="s">
        <v>2232</v>
      </c>
      <c r="I605" s="639" t="s">
        <v>1139</v>
      </c>
      <c r="J605" s="639" t="s">
        <v>1139</v>
      </c>
      <c r="K605" s="639">
        <v>2700000</v>
      </c>
      <c r="L605" s="639" t="s">
        <v>1139</v>
      </c>
      <c r="M605" s="639" t="s">
        <v>1139</v>
      </c>
      <c r="N605" s="644" t="s">
        <v>2226</v>
      </c>
      <c r="O605" s="633" t="s">
        <v>1976</v>
      </c>
      <c r="P605" s="623" t="s">
        <v>567</v>
      </c>
    </row>
    <row r="606" spans="1:17" s="614" customFormat="1" ht="17.399999999999999" x14ac:dyDescent="0.35">
      <c r="A606" s="617"/>
      <c r="B606" s="621"/>
      <c r="C606" s="617"/>
      <c r="D606" s="617"/>
      <c r="E606" s="617"/>
      <c r="F606" s="621" t="s">
        <v>2223</v>
      </c>
      <c r="G606" s="621" t="s">
        <v>2042</v>
      </c>
      <c r="H606" s="640" t="s">
        <v>2233</v>
      </c>
      <c r="I606" s="624"/>
      <c r="J606" s="624"/>
      <c r="K606" s="624"/>
      <c r="L606" s="624"/>
      <c r="M606" s="624"/>
      <c r="N606" s="645" t="s">
        <v>2227</v>
      </c>
      <c r="O606" s="634" t="s">
        <v>1977</v>
      </c>
      <c r="P606" s="624" t="s">
        <v>2188</v>
      </c>
    </row>
    <row r="607" spans="1:17" s="614" customFormat="1" ht="17.399999999999999" x14ac:dyDescent="0.35">
      <c r="A607" s="617"/>
      <c r="B607" s="617"/>
      <c r="C607" s="617"/>
      <c r="D607" s="617"/>
      <c r="E607" s="617"/>
      <c r="F607" s="640" t="s">
        <v>2229</v>
      </c>
      <c r="G607" s="621" t="s">
        <v>2043</v>
      </c>
      <c r="H607" s="640" t="s">
        <v>1962</v>
      </c>
      <c r="I607" s="624"/>
      <c r="J607" s="624"/>
      <c r="K607" s="624"/>
      <c r="L607" s="624"/>
      <c r="M607" s="624"/>
      <c r="N607" s="645"/>
      <c r="O607" s="634" t="s">
        <v>1978</v>
      </c>
      <c r="P607" s="629"/>
    </row>
    <row r="608" spans="1:17" s="614" customFormat="1" ht="17.399999999999999" x14ac:dyDescent="0.35">
      <c r="A608" s="617"/>
      <c r="B608" s="617"/>
      <c r="C608" s="636"/>
      <c r="D608" s="617"/>
      <c r="E608" s="617"/>
      <c r="F608" s="621" t="s">
        <v>2230</v>
      </c>
      <c r="G608" s="621"/>
      <c r="H608" s="640" t="s">
        <v>2234</v>
      </c>
      <c r="I608" s="624"/>
      <c r="J608" s="624"/>
      <c r="K608" s="624"/>
      <c r="L608" s="624"/>
      <c r="M608" s="624"/>
      <c r="N608" s="645"/>
      <c r="O608" s="645" t="s">
        <v>649</v>
      </c>
      <c r="P608" s="629"/>
    </row>
    <row r="609" spans="1:17" s="614" customFormat="1" ht="17.399999999999999" x14ac:dyDescent="0.35">
      <c r="A609" s="617"/>
      <c r="B609" s="617"/>
      <c r="C609" s="617"/>
      <c r="D609" s="617"/>
      <c r="E609" s="617"/>
      <c r="F609" s="621" t="s">
        <v>2231</v>
      </c>
      <c r="G609" s="640"/>
      <c r="H609" s="640" t="s">
        <v>2008</v>
      </c>
      <c r="I609" s="624"/>
      <c r="J609" s="624"/>
      <c r="K609" s="624" t="s">
        <v>225</v>
      </c>
      <c r="L609" s="624"/>
      <c r="M609" s="624"/>
      <c r="N609" s="645"/>
      <c r="O609" s="634" t="s">
        <v>1979</v>
      </c>
      <c r="P609" s="629"/>
    </row>
    <row r="610" spans="1:17" s="614" customFormat="1" ht="17.399999999999999" x14ac:dyDescent="0.35">
      <c r="A610" s="617"/>
      <c r="B610" s="617"/>
      <c r="C610" s="617"/>
      <c r="D610" s="617"/>
      <c r="E610" s="617"/>
      <c r="F610" s="621" t="s">
        <v>1956</v>
      </c>
      <c r="G610" s="640"/>
      <c r="H610" s="640" t="s">
        <v>2235</v>
      </c>
      <c r="I610" s="624"/>
      <c r="J610" s="624"/>
      <c r="K610" s="624"/>
      <c r="L610" s="624"/>
      <c r="M610" s="624" t="s">
        <v>225</v>
      </c>
      <c r="N610" s="645"/>
      <c r="O610" s="634" t="s">
        <v>1980</v>
      </c>
      <c r="P610" s="629"/>
    </row>
    <row r="611" spans="1:17" s="614" customFormat="1" ht="17.399999999999999" x14ac:dyDescent="0.35">
      <c r="A611" s="617"/>
      <c r="B611" s="617"/>
      <c r="C611" s="617"/>
      <c r="D611" s="617"/>
      <c r="E611" s="617"/>
      <c r="F611" s="621" t="s">
        <v>1913</v>
      </c>
      <c r="G611" s="621"/>
      <c r="H611" s="640" t="s">
        <v>2236</v>
      </c>
      <c r="I611" s="624"/>
      <c r="J611" s="624"/>
      <c r="K611" s="624"/>
      <c r="L611" s="624"/>
      <c r="M611" s="624"/>
      <c r="N611" s="634"/>
      <c r="O611" s="628"/>
      <c r="P611" s="624"/>
    </row>
    <row r="612" spans="1:17" s="614" customFormat="1" ht="17.399999999999999" x14ac:dyDescent="0.35">
      <c r="A612" s="616">
        <v>43</v>
      </c>
      <c r="B612" s="619"/>
      <c r="C612" s="619"/>
      <c r="D612" s="619"/>
      <c r="E612" s="619"/>
      <c r="F612" s="620" t="s">
        <v>2237</v>
      </c>
      <c r="G612" s="620" t="s">
        <v>2041</v>
      </c>
      <c r="H612" s="620" t="s">
        <v>1965</v>
      </c>
      <c r="I612" s="639" t="s">
        <v>1139</v>
      </c>
      <c r="J612" s="639" t="s">
        <v>1139</v>
      </c>
      <c r="K612" s="639" t="s">
        <v>1139</v>
      </c>
      <c r="L612" s="639">
        <v>3600000</v>
      </c>
      <c r="M612" s="639">
        <v>3600000</v>
      </c>
      <c r="N612" s="644" t="s">
        <v>2226</v>
      </c>
      <c r="O612" s="627" t="s">
        <v>1976</v>
      </c>
      <c r="P612" s="623" t="s">
        <v>567</v>
      </c>
    </row>
    <row r="613" spans="1:17" s="614" customFormat="1" ht="17.399999999999999" x14ac:dyDescent="0.35">
      <c r="A613" s="629"/>
      <c r="B613" s="617"/>
      <c r="C613" s="617"/>
      <c r="D613" s="617"/>
      <c r="E613" s="617"/>
      <c r="F613" s="621" t="s">
        <v>2238</v>
      </c>
      <c r="G613" s="621" t="s">
        <v>2042</v>
      </c>
      <c r="H613" s="640" t="s">
        <v>1962</v>
      </c>
      <c r="I613" s="642"/>
      <c r="J613" s="629"/>
      <c r="K613" s="629"/>
      <c r="L613" s="629"/>
      <c r="M613" s="629"/>
      <c r="N613" s="645" t="s">
        <v>2227</v>
      </c>
      <c r="O613" s="628" t="s">
        <v>1977</v>
      </c>
      <c r="P613" s="624" t="s">
        <v>2188</v>
      </c>
    </row>
    <row r="614" spans="1:17" s="614" customFormat="1" ht="17.399999999999999" x14ac:dyDescent="0.35">
      <c r="A614" s="629"/>
      <c r="B614" s="617"/>
      <c r="C614" s="617"/>
      <c r="D614" s="617"/>
      <c r="E614" s="617"/>
      <c r="F614" s="621" t="s">
        <v>2239</v>
      </c>
      <c r="G614" s="621" t="s">
        <v>2043</v>
      </c>
      <c r="H614" s="621" t="s">
        <v>2070</v>
      </c>
      <c r="I614" s="629"/>
      <c r="J614" s="629"/>
      <c r="K614" s="629"/>
      <c r="L614" s="629"/>
      <c r="M614" s="629"/>
      <c r="N614" s="645"/>
      <c r="O614" s="628" t="s">
        <v>1978</v>
      </c>
      <c r="P614" s="629"/>
    </row>
    <row r="615" spans="1:17" s="614" customFormat="1" ht="17.399999999999999" x14ac:dyDescent="0.35">
      <c r="A615" s="629"/>
      <c r="B615" s="617"/>
      <c r="C615" s="617"/>
      <c r="D615" s="617"/>
      <c r="E615" s="617"/>
      <c r="F615" s="621" t="s">
        <v>2185</v>
      </c>
      <c r="G615" s="621"/>
      <c r="H615" s="621" t="s">
        <v>2008</v>
      </c>
      <c r="I615" s="629"/>
      <c r="J615" s="629"/>
      <c r="K615" s="629"/>
      <c r="L615" s="629"/>
      <c r="M615" s="629"/>
      <c r="N615" s="645"/>
      <c r="O615" s="645" t="s">
        <v>649</v>
      </c>
      <c r="P615" s="629"/>
    </row>
    <row r="616" spans="1:17" s="614" customFormat="1" ht="17.399999999999999" x14ac:dyDescent="0.35">
      <c r="A616" s="629"/>
      <c r="B616" s="617"/>
      <c r="C616" s="617"/>
      <c r="D616" s="617"/>
      <c r="E616" s="617"/>
      <c r="F616" s="621" t="s">
        <v>2064</v>
      </c>
      <c r="G616" s="640"/>
      <c r="H616" s="621" t="s">
        <v>2220</v>
      </c>
      <c r="I616" s="629"/>
      <c r="J616" s="629"/>
      <c r="K616" s="629"/>
      <c r="L616" s="629"/>
      <c r="M616" s="629" t="s">
        <v>225</v>
      </c>
      <c r="N616" s="645"/>
      <c r="O616" s="628" t="s">
        <v>1979</v>
      </c>
      <c r="P616" s="629"/>
    </row>
    <row r="617" spans="1:17" s="614" customFormat="1" ht="17.399999999999999" x14ac:dyDescent="0.35">
      <c r="A617" s="629"/>
      <c r="B617" s="617"/>
      <c r="C617" s="617"/>
      <c r="D617" s="617"/>
      <c r="E617" s="617"/>
      <c r="F617" s="621" t="s">
        <v>1956</v>
      </c>
      <c r="G617" s="640"/>
      <c r="H617" s="640" t="s">
        <v>2225</v>
      </c>
      <c r="I617" s="629"/>
      <c r="J617" s="629"/>
      <c r="K617" s="629"/>
      <c r="L617" s="629"/>
      <c r="M617" s="629"/>
      <c r="N617" s="645"/>
      <c r="O617" s="628" t="s">
        <v>1980</v>
      </c>
      <c r="P617" s="629"/>
    </row>
    <row r="618" spans="1:17" s="614" customFormat="1" ht="17.399999999999999" x14ac:dyDescent="0.35">
      <c r="A618" s="629"/>
      <c r="B618" s="617"/>
      <c r="C618" s="617"/>
      <c r="D618" s="617"/>
      <c r="E618" s="617"/>
      <c r="F618" s="621" t="s">
        <v>1913</v>
      </c>
      <c r="G618" s="640"/>
      <c r="H618" s="640" t="s">
        <v>1906</v>
      </c>
      <c r="I618" s="629"/>
      <c r="J618" s="629"/>
      <c r="K618" s="629"/>
      <c r="L618" s="629"/>
      <c r="M618" s="629"/>
      <c r="N618" s="645"/>
      <c r="O618" s="628"/>
      <c r="P618" s="629"/>
    </row>
    <row r="619" spans="1:17" s="614" customFormat="1" ht="17.399999999999999" x14ac:dyDescent="0.35">
      <c r="A619" s="629"/>
      <c r="B619" s="617"/>
      <c r="C619" s="617"/>
      <c r="D619" s="617"/>
      <c r="E619" s="617"/>
      <c r="F619" s="621"/>
      <c r="G619" s="640"/>
      <c r="H619" s="640" t="s">
        <v>225</v>
      </c>
      <c r="I619" s="629"/>
      <c r="J619" s="629"/>
      <c r="K619" s="629"/>
      <c r="L619" s="629"/>
      <c r="M619" s="629"/>
      <c r="N619" s="645"/>
      <c r="O619" s="634"/>
      <c r="P619" s="629"/>
    </row>
    <row r="620" spans="1:17" s="614" customFormat="1" ht="17.399999999999999" x14ac:dyDescent="0.35">
      <c r="A620" s="630"/>
      <c r="B620" s="631"/>
      <c r="C620" s="631"/>
      <c r="D620" s="631"/>
      <c r="E620" s="631"/>
      <c r="F620" s="622"/>
      <c r="G620" s="643"/>
      <c r="H620" s="651"/>
      <c r="I620" s="630"/>
      <c r="J620" s="630"/>
      <c r="K620" s="630"/>
      <c r="L620" s="630"/>
      <c r="M620" s="630"/>
      <c r="N620" s="652"/>
      <c r="O620" s="638"/>
      <c r="P620" s="630"/>
    </row>
    <row r="621" spans="1:17" ht="21.6" x14ac:dyDescent="0.4">
      <c r="P621" s="1624">
        <v>116</v>
      </c>
    </row>
    <row r="622" spans="1:17" x14ac:dyDescent="0.4">
      <c r="A622" s="647"/>
      <c r="H622" s="606" t="s">
        <v>225</v>
      </c>
      <c r="I622" s="606" t="s">
        <v>225</v>
      </c>
      <c r="J622" s="1920" t="s">
        <v>225</v>
      </c>
      <c r="K622" s="1920"/>
      <c r="L622" s="1345"/>
    </row>
    <row r="623" spans="1:17" x14ac:dyDescent="0.4">
      <c r="A623" s="1848" t="s">
        <v>1953</v>
      </c>
      <c r="B623" s="1848"/>
      <c r="C623" s="1848"/>
      <c r="D623" s="1848"/>
      <c r="E623" s="1848"/>
      <c r="F623" s="1848"/>
      <c r="G623" s="1848"/>
      <c r="H623" s="1848"/>
      <c r="I623" s="1848"/>
      <c r="J623" s="1848"/>
      <c r="K623" s="1848"/>
      <c r="L623" s="1344"/>
      <c r="O623" s="1920" t="s">
        <v>3918</v>
      </c>
      <c r="P623" s="1920"/>
    </row>
    <row r="624" spans="1:17" x14ac:dyDescent="0.4">
      <c r="A624" s="1848" t="s">
        <v>3917</v>
      </c>
      <c r="B624" s="1848"/>
      <c r="C624" s="1848"/>
      <c r="D624" s="1848"/>
      <c r="E624" s="1848"/>
      <c r="F624" s="1848"/>
      <c r="G624" s="1848"/>
      <c r="H624" s="1848"/>
      <c r="I624" s="1848"/>
      <c r="J624" s="1848"/>
      <c r="K624" s="1848"/>
      <c r="L624" s="1344"/>
      <c r="M624" s="606" t="s">
        <v>225</v>
      </c>
      <c r="P624" s="1920"/>
      <c r="Q624" s="1920"/>
    </row>
    <row r="625" spans="1:16" x14ac:dyDescent="0.4">
      <c r="A625" s="1848" t="s">
        <v>3919</v>
      </c>
      <c r="B625" s="1848"/>
      <c r="C625" s="1848"/>
      <c r="D625" s="1848"/>
      <c r="E625" s="1848"/>
      <c r="F625" s="1848"/>
      <c r="G625" s="1848"/>
      <c r="H625" s="1848"/>
      <c r="I625" s="1848"/>
      <c r="J625" s="1848"/>
      <c r="K625" s="1848"/>
      <c r="L625" s="1344"/>
    </row>
    <row r="626" spans="1:16" x14ac:dyDescent="0.4">
      <c r="A626" s="1848" t="s">
        <v>3920</v>
      </c>
      <c r="B626" s="1848"/>
      <c r="C626" s="1848"/>
      <c r="D626" s="1848"/>
      <c r="E626" s="1848"/>
      <c r="F626" s="1848"/>
      <c r="G626" s="1848"/>
      <c r="H626" s="1848"/>
      <c r="I626" s="1848"/>
      <c r="J626" s="1848"/>
      <c r="K626" s="1848"/>
      <c r="L626" s="1344"/>
    </row>
    <row r="627" spans="1:16" s="609" customFormat="1" x14ac:dyDescent="0.4">
      <c r="A627" s="609" t="s">
        <v>3972</v>
      </c>
    </row>
    <row r="628" spans="1:16" s="612" customFormat="1" ht="18" x14ac:dyDescent="0.35">
      <c r="A628" s="1626" t="s">
        <v>394</v>
      </c>
      <c r="B628" s="1626" t="s">
        <v>1931</v>
      </c>
      <c r="C628" s="1626" t="s">
        <v>127</v>
      </c>
      <c r="D628" s="1626" t="s">
        <v>127</v>
      </c>
      <c r="E628" s="1626" t="s">
        <v>90</v>
      </c>
      <c r="F628" s="1626" t="s">
        <v>129</v>
      </c>
      <c r="G628" s="1626" t="s">
        <v>395</v>
      </c>
      <c r="H628" s="1626" t="s">
        <v>396</v>
      </c>
      <c r="I628" s="1627" t="s">
        <v>1938</v>
      </c>
      <c r="J628" s="1628"/>
      <c r="K628" s="1628"/>
      <c r="L628" s="1628"/>
      <c r="M628" s="1629"/>
      <c r="N628" s="1626" t="s">
        <v>399</v>
      </c>
      <c r="O628" s="1630" t="s">
        <v>3922</v>
      </c>
      <c r="P628" s="1631" t="s">
        <v>403</v>
      </c>
    </row>
    <row r="629" spans="1:16" s="612" customFormat="1" ht="18" x14ac:dyDescent="0.35">
      <c r="A629" s="1632"/>
      <c r="B629" s="1632" t="s">
        <v>566</v>
      </c>
      <c r="C629" s="1632" t="s">
        <v>1932</v>
      </c>
      <c r="D629" s="1632" t="s">
        <v>1934</v>
      </c>
      <c r="E629" s="1632"/>
      <c r="F629" s="1632"/>
      <c r="G629" s="1632"/>
      <c r="H629" s="1632" t="s">
        <v>1935</v>
      </c>
      <c r="I629" s="1626">
        <v>2561</v>
      </c>
      <c r="J629" s="1626">
        <v>2562</v>
      </c>
      <c r="K629" s="1626">
        <v>2563</v>
      </c>
      <c r="L629" s="1626">
        <v>2564</v>
      </c>
      <c r="M629" s="1626">
        <v>2565</v>
      </c>
      <c r="N629" s="1632" t="s">
        <v>400</v>
      </c>
      <c r="O629" s="1633" t="s">
        <v>3923</v>
      </c>
      <c r="P629" s="1634" t="s">
        <v>3935</v>
      </c>
    </row>
    <row r="630" spans="1:16" s="612" customFormat="1" ht="18" x14ac:dyDescent="0.35">
      <c r="A630" s="1632"/>
      <c r="B630" s="1632"/>
      <c r="C630" s="1632" t="s">
        <v>1933</v>
      </c>
      <c r="D630" s="1632"/>
      <c r="E630" s="1632"/>
      <c r="F630" s="1632"/>
      <c r="G630" s="1632"/>
      <c r="H630" s="1632" t="s">
        <v>1936</v>
      </c>
      <c r="I630" s="1632"/>
      <c r="J630" s="1632"/>
      <c r="K630" s="1632"/>
      <c r="L630" s="1632"/>
      <c r="M630" s="1632"/>
      <c r="N630" s="1632"/>
      <c r="O630" s="1632" t="s">
        <v>1937</v>
      </c>
      <c r="P630" s="1634" t="s">
        <v>3924</v>
      </c>
    </row>
    <row r="631" spans="1:16" s="612" customFormat="1" ht="18" x14ac:dyDescent="0.35">
      <c r="A631" s="1632"/>
      <c r="B631" s="1632"/>
      <c r="C631" s="1632" t="s">
        <v>1971</v>
      </c>
      <c r="D631" s="1632"/>
      <c r="E631" s="1632"/>
      <c r="F631" s="1632"/>
      <c r="G631" s="1632"/>
      <c r="H631" s="1632"/>
      <c r="I631" s="1632"/>
      <c r="J631" s="1632"/>
      <c r="K631" s="1632"/>
      <c r="L631" s="1632"/>
      <c r="M631" s="1632"/>
      <c r="N631" s="1632"/>
      <c r="O631" s="1632"/>
      <c r="P631" s="1632"/>
    </row>
    <row r="632" spans="1:16" s="614" customFormat="1" ht="17.399999999999999" x14ac:dyDescent="0.35">
      <c r="A632" s="616">
        <v>44</v>
      </c>
      <c r="B632" s="619"/>
      <c r="C632" s="619"/>
      <c r="D632" s="641"/>
      <c r="E632" s="619"/>
      <c r="F632" s="620" t="s">
        <v>2237</v>
      </c>
      <c r="G632" s="620" t="s">
        <v>2041</v>
      </c>
      <c r="H632" s="644" t="s">
        <v>2232</v>
      </c>
      <c r="I632" s="639" t="s">
        <v>1139</v>
      </c>
      <c r="J632" s="639" t="s">
        <v>1139</v>
      </c>
      <c r="K632" s="639" t="s">
        <v>1139</v>
      </c>
      <c r="L632" s="639">
        <v>3600000</v>
      </c>
      <c r="M632" s="639">
        <v>3600000</v>
      </c>
      <c r="N632" s="653" t="s">
        <v>2226</v>
      </c>
      <c r="O632" s="653" t="s">
        <v>1976</v>
      </c>
      <c r="P632" s="1483" t="s">
        <v>567</v>
      </c>
    </row>
    <row r="633" spans="1:16" s="614" customFormat="1" ht="17.399999999999999" x14ac:dyDescent="0.35">
      <c r="A633" s="617"/>
      <c r="B633" s="621"/>
      <c r="C633" s="617"/>
      <c r="D633" s="617"/>
      <c r="E633" s="617"/>
      <c r="F633" s="621" t="s">
        <v>2240</v>
      </c>
      <c r="G633" s="621" t="s">
        <v>2042</v>
      </c>
      <c r="H633" s="640" t="s">
        <v>2233</v>
      </c>
      <c r="I633" s="624"/>
      <c r="J633" s="624"/>
      <c r="K633" s="624"/>
      <c r="L633" s="624"/>
      <c r="M633" s="624"/>
      <c r="N633" s="1557" t="s">
        <v>2227</v>
      </c>
      <c r="O633" s="1557" t="s">
        <v>1977</v>
      </c>
      <c r="P633" s="1538" t="s">
        <v>2188</v>
      </c>
    </row>
    <row r="634" spans="1:16" s="614" customFormat="1" ht="17.399999999999999" x14ac:dyDescent="0.35">
      <c r="A634" s="617"/>
      <c r="B634" s="617"/>
      <c r="C634" s="617"/>
      <c r="D634" s="617"/>
      <c r="E634" s="617"/>
      <c r="F634" s="621" t="s">
        <v>2241</v>
      </c>
      <c r="G634" s="621" t="s">
        <v>2043</v>
      </c>
      <c r="H634" s="640" t="s">
        <v>1962</v>
      </c>
      <c r="I634" s="624"/>
      <c r="J634" s="624"/>
      <c r="K634" s="624"/>
      <c r="L634" s="624"/>
      <c r="M634" s="624"/>
      <c r="N634" s="1557"/>
      <c r="O634" s="1557" t="s">
        <v>1978</v>
      </c>
      <c r="P634" s="1538"/>
    </row>
    <row r="635" spans="1:16" s="614" customFormat="1" ht="17.399999999999999" x14ac:dyDescent="0.35">
      <c r="A635" s="617"/>
      <c r="B635" s="617"/>
      <c r="C635" s="636"/>
      <c r="D635" s="617"/>
      <c r="E635" s="617"/>
      <c r="F635" s="621" t="s">
        <v>2185</v>
      </c>
      <c r="G635" s="621"/>
      <c r="H635" s="640" t="s">
        <v>2242</v>
      </c>
      <c r="I635" s="624"/>
      <c r="J635" s="624"/>
      <c r="K635" s="624"/>
      <c r="L635" s="624"/>
      <c r="M635" s="624"/>
      <c r="N635" s="1557"/>
      <c r="O635" s="1557" t="s">
        <v>649</v>
      </c>
      <c r="P635" s="1538"/>
    </row>
    <row r="636" spans="1:16" s="614" customFormat="1" ht="17.399999999999999" x14ac:dyDescent="0.35">
      <c r="A636" s="617"/>
      <c r="B636" s="617"/>
      <c r="C636" s="617"/>
      <c r="D636" s="617"/>
      <c r="E636" s="617"/>
      <c r="F636" s="621" t="s">
        <v>2057</v>
      </c>
      <c r="G636" s="640"/>
      <c r="H636" s="640" t="s">
        <v>2008</v>
      </c>
      <c r="I636" s="624"/>
      <c r="J636" s="624"/>
      <c r="K636" s="624" t="s">
        <v>225</v>
      </c>
      <c r="L636" s="624"/>
      <c r="M636" s="624"/>
      <c r="N636" s="1557"/>
      <c r="O636" s="1557" t="s">
        <v>1979</v>
      </c>
      <c r="P636" s="1538"/>
    </row>
    <row r="637" spans="1:16" s="614" customFormat="1" ht="17.399999999999999" x14ac:dyDescent="0.35">
      <c r="A637" s="617"/>
      <c r="B637" s="617"/>
      <c r="C637" s="617"/>
      <c r="D637" s="617"/>
      <c r="E637" s="617"/>
      <c r="F637" s="621" t="s">
        <v>1956</v>
      </c>
      <c r="G637" s="640"/>
      <c r="H637" s="640" t="s">
        <v>2235</v>
      </c>
      <c r="I637" s="624"/>
      <c r="J637" s="624"/>
      <c r="K637" s="624"/>
      <c r="L637" s="624"/>
      <c r="M637" s="624" t="s">
        <v>225</v>
      </c>
      <c r="N637" s="1557"/>
      <c r="O637" s="1557" t="s">
        <v>1980</v>
      </c>
      <c r="P637" s="1538"/>
    </row>
    <row r="638" spans="1:16" s="614" customFormat="1" ht="17.399999999999999" x14ac:dyDescent="0.35">
      <c r="A638" s="617"/>
      <c r="B638" s="617"/>
      <c r="C638" s="617"/>
      <c r="D638" s="617"/>
      <c r="E638" s="617"/>
      <c r="F638" s="621" t="s">
        <v>1913</v>
      </c>
      <c r="G638" s="621"/>
      <c r="H638" s="640" t="s">
        <v>2236</v>
      </c>
      <c r="I638" s="624"/>
      <c r="J638" s="624"/>
      <c r="K638" s="624"/>
      <c r="L638" s="624"/>
      <c r="M638" s="624"/>
      <c r="N638" s="1557"/>
      <c r="O638" s="1557"/>
      <c r="P638" s="1538"/>
    </row>
    <row r="639" spans="1:16" s="614" customFormat="1" ht="17.399999999999999" x14ac:dyDescent="0.35">
      <c r="A639" s="616">
        <v>45</v>
      </c>
      <c r="B639" s="619"/>
      <c r="C639" s="619"/>
      <c r="D639" s="619"/>
      <c r="E639" s="619"/>
      <c r="F639" s="659" t="s">
        <v>3977</v>
      </c>
      <c r="G639" s="620" t="s">
        <v>2041</v>
      </c>
      <c r="H639" s="620" t="s">
        <v>2246</v>
      </c>
      <c r="I639" s="639" t="s">
        <v>1139</v>
      </c>
      <c r="J639" s="639" t="s">
        <v>1139</v>
      </c>
      <c r="K639" s="639" t="s">
        <v>1139</v>
      </c>
      <c r="L639" s="639">
        <v>2400000</v>
      </c>
      <c r="M639" s="639">
        <v>2400000</v>
      </c>
      <c r="N639" s="653" t="s">
        <v>2226</v>
      </c>
      <c r="O639" s="653" t="s">
        <v>2248</v>
      </c>
      <c r="P639" s="1483" t="s">
        <v>567</v>
      </c>
    </row>
    <row r="640" spans="1:16" s="614" customFormat="1" ht="17.399999999999999" x14ac:dyDescent="0.35">
      <c r="A640" s="629"/>
      <c r="B640" s="617"/>
      <c r="C640" s="617"/>
      <c r="D640" s="617"/>
      <c r="E640" s="617"/>
      <c r="F640" s="621" t="s">
        <v>2243</v>
      </c>
      <c r="G640" s="621" t="s">
        <v>2244</v>
      </c>
      <c r="H640" s="640" t="s">
        <v>2247</v>
      </c>
      <c r="I640" s="642"/>
      <c r="J640" s="629"/>
      <c r="K640" s="629"/>
      <c r="L640" s="629"/>
      <c r="M640" s="629"/>
      <c r="N640" s="1557" t="s">
        <v>2227</v>
      </c>
      <c r="O640" s="1557" t="s">
        <v>2249</v>
      </c>
      <c r="P640" s="1538" t="s">
        <v>2188</v>
      </c>
    </row>
    <row r="641" spans="1:17" s="614" customFormat="1" ht="17.399999999999999" x14ac:dyDescent="0.35">
      <c r="A641" s="629"/>
      <c r="B641" s="617"/>
      <c r="C641" s="617"/>
      <c r="D641" s="617"/>
      <c r="E641" s="617"/>
      <c r="F641" s="621" t="s">
        <v>2195</v>
      </c>
      <c r="G641" s="621" t="s">
        <v>2245</v>
      </c>
      <c r="H641" s="621" t="s">
        <v>1963</v>
      </c>
      <c r="I641" s="629"/>
      <c r="J641" s="629"/>
      <c r="K641" s="629"/>
      <c r="L641" s="629"/>
      <c r="M641" s="629"/>
      <c r="N641" s="1557"/>
      <c r="O641" s="1557" t="s">
        <v>2250</v>
      </c>
      <c r="P641" s="1538"/>
    </row>
    <row r="642" spans="1:17" s="614" customFormat="1" ht="17.399999999999999" x14ac:dyDescent="0.35">
      <c r="A642" s="629"/>
      <c r="B642" s="617"/>
      <c r="C642" s="617"/>
      <c r="D642" s="617"/>
      <c r="E642" s="617"/>
      <c r="F642" s="621" t="s">
        <v>1956</v>
      </c>
      <c r="G642" s="621"/>
      <c r="H642" s="621" t="s">
        <v>729</v>
      </c>
      <c r="I642" s="629"/>
      <c r="J642" s="629"/>
      <c r="K642" s="629"/>
      <c r="L642" s="629" t="s">
        <v>225</v>
      </c>
      <c r="M642" s="629"/>
      <c r="N642" s="1557"/>
      <c r="O642" s="1557" t="s">
        <v>743</v>
      </c>
      <c r="P642" s="1538"/>
    </row>
    <row r="643" spans="1:17" s="614" customFormat="1" ht="17.399999999999999" x14ac:dyDescent="0.35">
      <c r="A643" s="629"/>
      <c r="B643" s="617"/>
      <c r="C643" s="617"/>
      <c r="D643" s="617"/>
      <c r="E643" s="617"/>
      <c r="F643" s="621" t="s">
        <v>1913</v>
      </c>
      <c r="G643" s="640"/>
      <c r="H643" s="621"/>
      <c r="I643" s="629"/>
      <c r="J643" s="629"/>
      <c r="K643" s="629"/>
      <c r="L643" s="629"/>
      <c r="M643" s="629"/>
      <c r="N643" s="645"/>
      <c r="O643" s="628"/>
      <c r="P643" s="629"/>
    </row>
    <row r="644" spans="1:17" s="614" customFormat="1" ht="17.399999999999999" x14ac:dyDescent="0.35">
      <c r="A644" s="629"/>
      <c r="B644" s="617"/>
      <c r="C644" s="617"/>
      <c r="D644" s="617"/>
      <c r="E644" s="617"/>
      <c r="F644" s="621"/>
      <c r="G644" s="640"/>
      <c r="H644" s="640"/>
      <c r="I644" s="629"/>
      <c r="J644" s="629"/>
      <c r="K644" s="629"/>
      <c r="L644" s="629"/>
      <c r="M644" s="629"/>
      <c r="N644" s="645" t="s">
        <v>225</v>
      </c>
      <c r="O644" s="628"/>
      <c r="P644" s="629"/>
    </row>
    <row r="645" spans="1:17" s="614" customFormat="1" ht="17.399999999999999" x14ac:dyDescent="0.35">
      <c r="A645" s="629"/>
      <c r="B645" s="617"/>
      <c r="C645" s="617"/>
      <c r="D645" s="617"/>
      <c r="E645" s="617"/>
      <c r="F645" s="621"/>
      <c r="G645" s="640"/>
      <c r="H645" s="640"/>
      <c r="I645" s="629"/>
      <c r="J645" s="629"/>
      <c r="K645" s="629"/>
      <c r="L645" s="629"/>
      <c r="M645" s="629"/>
      <c r="N645" s="645"/>
      <c r="O645" s="628"/>
      <c r="P645" s="629"/>
    </row>
    <row r="646" spans="1:17" s="614" customFormat="1" ht="17.399999999999999" x14ac:dyDescent="0.35">
      <c r="A646" s="629"/>
      <c r="B646" s="617"/>
      <c r="C646" s="617"/>
      <c r="D646" s="617"/>
      <c r="E646" s="617"/>
      <c r="F646" s="621"/>
      <c r="G646" s="640"/>
      <c r="H646" s="640" t="s">
        <v>225</v>
      </c>
      <c r="I646" s="629"/>
      <c r="J646" s="629"/>
      <c r="K646" s="629"/>
      <c r="L646" s="629"/>
      <c r="M646" s="629"/>
      <c r="N646" s="645"/>
      <c r="O646" s="634"/>
      <c r="P646" s="629"/>
    </row>
    <row r="647" spans="1:17" s="614" customFormat="1" ht="17.399999999999999" x14ac:dyDescent="0.35">
      <c r="A647" s="630"/>
      <c r="B647" s="631"/>
      <c r="C647" s="631"/>
      <c r="D647" s="631"/>
      <c r="E647" s="631"/>
      <c r="F647" s="622"/>
      <c r="G647" s="643"/>
      <c r="H647" s="651"/>
      <c r="I647" s="630"/>
      <c r="J647" s="630"/>
      <c r="K647" s="630"/>
      <c r="L647" s="630"/>
      <c r="M647" s="630"/>
      <c r="N647" s="652"/>
      <c r="O647" s="638"/>
      <c r="P647" s="630"/>
    </row>
    <row r="648" spans="1:17" ht="21.6" x14ac:dyDescent="0.4">
      <c r="P648" s="1624">
        <v>117</v>
      </c>
    </row>
    <row r="649" spans="1:17" x14ac:dyDescent="0.4">
      <c r="A649" s="647"/>
      <c r="H649" s="606" t="s">
        <v>225</v>
      </c>
      <c r="I649" s="606" t="s">
        <v>225</v>
      </c>
      <c r="J649" s="1920" t="s">
        <v>225</v>
      </c>
      <c r="K649" s="1920"/>
      <c r="L649" s="1345"/>
    </row>
    <row r="650" spans="1:17" x14ac:dyDescent="0.4">
      <c r="A650" s="1848" t="s">
        <v>1953</v>
      </c>
      <c r="B650" s="1848"/>
      <c r="C650" s="1848"/>
      <c r="D650" s="1848"/>
      <c r="E650" s="1848"/>
      <c r="F650" s="1848"/>
      <c r="G650" s="1848"/>
      <c r="H650" s="1848"/>
      <c r="I650" s="1848"/>
      <c r="J650" s="1848"/>
      <c r="K650" s="1848"/>
      <c r="L650" s="1344"/>
      <c r="O650" s="1920" t="s">
        <v>3918</v>
      </c>
      <c r="P650" s="1920"/>
    </row>
    <row r="651" spans="1:17" x14ac:dyDescent="0.4">
      <c r="A651" s="1848" t="s">
        <v>3917</v>
      </c>
      <c r="B651" s="1848"/>
      <c r="C651" s="1848"/>
      <c r="D651" s="1848"/>
      <c r="E651" s="1848"/>
      <c r="F651" s="1848"/>
      <c r="G651" s="1848"/>
      <c r="H651" s="1848"/>
      <c r="I651" s="1848"/>
      <c r="J651" s="1848"/>
      <c r="K651" s="1848"/>
      <c r="L651" s="1344"/>
      <c r="M651" s="606" t="s">
        <v>225</v>
      </c>
      <c r="P651" s="1920"/>
      <c r="Q651" s="1920"/>
    </row>
    <row r="652" spans="1:17" x14ac:dyDescent="0.4">
      <c r="A652" s="1848" t="s">
        <v>3919</v>
      </c>
      <c r="B652" s="1848"/>
      <c r="C652" s="1848"/>
      <c r="D652" s="1848"/>
      <c r="E652" s="1848"/>
      <c r="F652" s="1848"/>
      <c r="G652" s="1848"/>
      <c r="H652" s="1848"/>
      <c r="I652" s="1848"/>
      <c r="J652" s="1848"/>
      <c r="K652" s="1848"/>
      <c r="L652" s="1344"/>
    </row>
    <row r="653" spans="1:17" x14ac:dyDescent="0.4">
      <c r="A653" s="1848" t="s">
        <v>3920</v>
      </c>
      <c r="B653" s="1848"/>
      <c r="C653" s="1848"/>
      <c r="D653" s="1848"/>
      <c r="E653" s="1848"/>
      <c r="F653" s="1848"/>
      <c r="G653" s="1848"/>
      <c r="H653" s="1848"/>
      <c r="I653" s="1848"/>
      <c r="J653" s="1848"/>
      <c r="K653" s="1848"/>
      <c r="L653" s="1344"/>
    </row>
    <row r="654" spans="1:17" s="609" customFormat="1" x14ac:dyDescent="0.4">
      <c r="A654" s="609" t="s">
        <v>3934</v>
      </c>
    </row>
    <row r="655" spans="1:17" s="612" customFormat="1" ht="18" x14ac:dyDescent="0.35">
      <c r="A655" s="1626" t="s">
        <v>394</v>
      </c>
      <c r="B655" s="1626" t="s">
        <v>1931</v>
      </c>
      <c r="C655" s="1626" t="s">
        <v>127</v>
      </c>
      <c r="D655" s="1626" t="s">
        <v>127</v>
      </c>
      <c r="E655" s="1626" t="s">
        <v>90</v>
      </c>
      <c r="F655" s="1626" t="s">
        <v>129</v>
      </c>
      <c r="G655" s="1626" t="s">
        <v>395</v>
      </c>
      <c r="H655" s="1626" t="s">
        <v>396</v>
      </c>
      <c r="I655" s="1627" t="s">
        <v>1938</v>
      </c>
      <c r="J655" s="1628"/>
      <c r="K655" s="1628"/>
      <c r="L655" s="1628"/>
      <c r="M655" s="1629"/>
      <c r="N655" s="1626" t="s">
        <v>399</v>
      </c>
      <c r="O655" s="1630" t="s">
        <v>3922</v>
      </c>
      <c r="P655" s="1631" t="s">
        <v>403</v>
      </c>
    </row>
    <row r="656" spans="1:17" s="612" customFormat="1" ht="18" x14ac:dyDescent="0.35">
      <c r="A656" s="1632"/>
      <c r="B656" s="1632" t="s">
        <v>566</v>
      </c>
      <c r="C656" s="1632" t="s">
        <v>1932</v>
      </c>
      <c r="D656" s="1632" t="s">
        <v>1934</v>
      </c>
      <c r="E656" s="1632"/>
      <c r="F656" s="1632"/>
      <c r="G656" s="1632"/>
      <c r="H656" s="1632" t="s">
        <v>1935</v>
      </c>
      <c r="I656" s="1626">
        <v>2561</v>
      </c>
      <c r="J656" s="1626">
        <v>2562</v>
      </c>
      <c r="K656" s="1626">
        <v>2563</v>
      </c>
      <c r="L656" s="1626">
        <v>2564</v>
      </c>
      <c r="M656" s="1626">
        <v>2565</v>
      </c>
      <c r="N656" s="1632" t="s">
        <v>400</v>
      </c>
      <c r="O656" s="1633" t="s">
        <v>3923</v>
      </c>
      <c r="P656" s="1634" t="s">
        <v>3935</v>
      </c>
    </row>
    <row r="657" spans="1:16" s="612" customFormat="1" ht="18" x14ac:dyDescent="0.35">
      <c r="A657" s="1632"/>
      <c r="B657" s="1632"/>
      <c r="C657" s="1632" t="s">
        <v>1933</v>
      </c>
      <c r="D657" s="1632"/>
      <c r="E657" s="1632"/>
      <c r="F657" s="1632"/>
      <c r="G657" s="1632"/>
      <c r="H657" s="1632" t="s">
        <v>1936</v>
      </c>
      <c r="I657" s="1632"/>
      <c r="J657" s="1632"/>
      <c r="K657" s="1632"/>
      <c r="L657" s="1632"/>
      <c r="M657" s="1632"/>
      <c r="N657" s="1632"/>
      <c r="O657" s="1632" t="s">
        <v>1937</v>
      </c>
      <c r="P657" s="1634" t="s">
        <v>3924</v>
      </c>
    </row>
    <row r="658" spans="1:16" s="612" customFormat="1" ht="18" x14ac:dyDescent="0.35">
      <c r="A658" s="1632"/>
      <c r="B658" s="1632"/>
      <c r="C658" s="1632" t="s">
        <v>1971</v>
      </c>
      <c r="D658" s="1632"/>
      <c r="E658" s="1632"/>
      <c r="F658" s="1632"/>
      <c r="G658" s="1632"/>
      <c r="H658" s="1632"/>
      <c r="I658" s="1632"/>
      <c r="J658" s="1632"/>
      <c r="K658" s="1632"/>
      <c r="L658" s="1632"/>
      <c r="M658" s="1632"/>
      <c r="N658" s="1632"/>
      <c r="O658" s="1632"/>
      <c r="P658" s="1632"/>
    </row>
    <row r="659" spans="1:16" s="614" customFormat="1" ht="17.399999999999999" x14ac:dyDescent="0.35">
      <c r="A659" s="616">
        <v>46</v>
      </c>
      <c r="B659" s="619" t="s">
        <v>2251</v>
      </c>
      <c r="C659" s="619" t="s">
        <v>2257</v>
      </c>
      <c r="D659" s="641" t="s">
        <v>2260</v>
      </c>
      <c r="E659" s="619" t="s">
        <v>1086</v>
      </c>
      <c r="F659" s="641" t="s">
        <v>2261</v>
      </c>
      <c r="G659" s="620" t="s">
        <v>2041</v>
      </c>
      <c r="H659" s="644" t="s">
        <v>2267</v>
      </c>
      <c r="I659" s="639" t="s">
        <v>1139</v>
      </c>
      <c r="J659" s="639">
        <v>1200000</v>
      </c>
      <c r="K659" s="639" t="s">
        <v>1139</v>
      </c>
      <c r="L659" s="639" t="s">
        <v>1139</v>
      </c>
      <c r="M659" s="639" t="s">
        <v>1139</v>
      </c>
      <c r="N659" s="644" t="s">
        <v>2226</v>
      </c>
      <c r="O659" s="620" t="s">
        <v>2270</v>
      </c>
      <c r="P659" s="623" t="s">
        <v>567</v>
      </c>
    </row>
    <row r="660" spans="1:16" s="614" customFormat="1" ht="17.399999999999999" x14ac:dyDescent="0.35">
      <c r="A660" s="617"/>
      <c r="B660" s="621" t="s">
        <v>2124</v>
      </c>
      <c r="C660" s="617" t="s">
        <v>2258</v>
      </c>
      <c r="D660" s="617"/>
      <c r="E660" s="617"/>
      <c r="F660" s="640" t="s">
        <v>2262</v>
      </c>
      <c r="G660" s="621" t="s">
        <v>2264</v>
      </c>
      <c r="H660" s="640" t="s">
        <v>2268</v>
      </c>
      <c r="I660" s="624"/>
      <c r="J660" s="624"/>
      <c r="K660" s="624"/>
      <c r="L660" s="624"/>
      <c r="M660" s="624"/>
      <c r="N660" s="645" t="s">
        <v>2227</v>
      </c>
      <c r="O660" s="621" t="s">
        <v>2271</v>
      </c>
      <c r="P660" s="624" t="s">
        <v>2188</v>
      </c>
    </row>
    <row r="661" spans="1:16" s="614" customFormat="1" ht="17.399999999999999" x14ac:dyDescent="0.35">
      <c r="A661" s="617"/>
      <c r="B661" s="617" t="s">
        <v>2252</v>
      </c>
      <c r="C661" s="617" t="s">
        <v>2259</v>
      </c>
      <c r="D661" s="617"/>
      <c r="E661" s="617"/>
      <c r="F661" s="640" t="s">
        <v>2263</v>
      </c>
      <c r="G661" s="621" t="s">
        <v>2265</v>
      </c>
      <c r="H661" s="640" t="s">
        <v>2269</v>
      </c>
      <c r="I661" s="624"/>
      <c r="J661" s="624"/>
      <c r="K661" s="624"/>
      <c r="L661" s="624"/>
      <c r="M661" s="624"/>
      <c r="N661" s="645"/>
      <c r="O661" s="621" t="s">
        <v>2272</v>
      </c>
      <c r="P661" s="629"/>
    </row>
    <row r="662" spans="1:16" s="614" customFormat="1" ht="17.399999999999999" x14ac:dyDescent="0.35">
      <c r="A662" s="617"/>
      <c r="B662" s="617" t="s">
        <v>2253</v>
      </c>
      <c r="C662" s="636"/>
      <c r="D662" s="617"/>
      <c r="E662" s="617"/>
      <c r="F662" s="640" t="s">
        <v>2006</v>
      </c>
      <c r="G662" s="621" t="s">
        <v>2266</v>
      </c>
      <c r="H662" s="640" t="s">
        <v>1906</v>
      </c>
      <c r="I662" s="624"/>
      <c r="J662" s="624"/>
      <c r="K662" s="624"/>
      <c r="L662" s="624"/>
      <c r="M662" s="624"/>
      <c r="N662" s="645"/>
      <c r="O662" s="621" t="s">
        <v>2266</v>
      </c>
      <c r="P662" s="629"/>
    </row>
    <row r="663" spans="1:16" s="614" customFormat="1" ht="17.399999999999999" x14ac:dyDescent="0.35">
      <c r="A663" s="617"/>
      <c r="B663" s="617" t="s">
        <v>2254</v>
      </c>
      <c r="C663" s="617"/>
      <c r="D663" s="617"/>
      <c r="E663" s="617"/>
      <c r="F663" s="640" t="s">
        <v>1956</v>
      </c>
      <c r="G663" s="640"/>
      <c r="H663" s="640"/>
      <c r="I663" s="624"/>
      <c r="J663" s="624"/>
      <c r="K663" s="624" t="s">
        <v>225</v>
      </c>
      <c r="L663" s="624"/>
      <c r="M663" s="624"/>
      <c r="N663" s="645"/>
      <c r="O663" s="634"/>
      <c r="P663" s="629"/>
    </row>
    <row r="664" spans="1:16" s="614" customFormat="1" ht="17.399999999999999" x14ac:dyDescent="0.35">
      <c r="A664" s="617"/>
      <c r="B664" s="617" t="s">
        <v>2255</v>
      </c>
      <c r="C664" s="617"/>
      <c r="D664" s="617"/>
      <c r="E664" s="617"/>
      <c r="F664" s="640" t="s">
        <v>1913</v>
      </c>
      <c r="G664" s="640"/>
      <c r="H664" s="640"/>
      <c r="I664" s="624"/>
      <c r="J664" s="624"/>
      <c r="K664" s="624"/>
      <c r="L664" s="624"/>
      <c r="M664" s="624" t="s">
        <v>225</v>
      </c>
      <c r="N664" s="645"/>
      <c r="O664" s="634"/>
      <c r="P664" s="629"/>
    </row>
    <row r="665" spans="1:16" s="614" customFormat="1" ht="17.399999999999999" x14ac:dyDescent="0.35">
      <c r="A665" s="617"/>
      <c r="B665" s="617" t="s">
        <v>2256</v>
      </c>
      <c r="C665" s="617"/>
      <c r="D665" s="617"/>
      <c r="E665" s="617"/>
      <c r="F665" s="640"/>
      <c r="G665" s="621"/>
      <c r="H665" s="640"/>
      <c r="I665" s="624"/>
      <c r="J665" s="624"/>
      <c r="K665" s="624"/>
      <c r="L665" s="624"/>
      <c r="M665" s="624"/>
      <c r="N665" s="634"/>
      <c r="O665" s="628"/>
      <c r="P665" s="624"/>
    </row>
    <row r="666" spans="1:16" s="614" customFormat="1" ht="17.399999999999999" x14ac:dyDescent="0.35">
      <c r="A666" s="616">
        <v>47</v>
      </c>
      <c r="B666" s="619"/>
      <c r="C666" s="619"/>
      <c r="D666" s="619"/>
      <c r="E666" s="619"/>
      <c r="F666" s="620" t="s">
        <v>1955</v>
      </c>
      <c r="G666" s="620" t="s">
        <v>2041</v>
      </c>
      <c r="H666" s="620" t="s">
        <v>2275</v>
      </c>
      <c r="I666" s="639">
        <v>2100000</v>
      </c>
      <c r="J666" s="639" t="s">
        <v>1139</v>
      </c>
      <c r="K666" s="639" t="s">
        <v>1139</v>
      </c>
      <c r="L666" s="639" t="s">
        <v>1139</v>
      </c>
      <c r="M666" s="639" t="s">
        <v>1139</v>
      </c>
      <c r="N666" s="644" t="s">
        <v>2226</v>
      </c>
      <c r="O666" s="627" t="s">
        <v>1976</v>
      </c>
      <c r="P666" s="623" t="s">
        <v>567</v>
      </c>
    </row>
    <row r="667" spans="1:16" s="614" customFormat="1" ht="17.399999999999999" x14ac:dyDescent="0.35">
      <c r="A667" s="629"/>
      <c r="B667" s="617"/>
      <c r="C667" s="617"/>
      <c r="D667" s="617"/>
      <c r="E667" s="617"/>
      <c r="F667" s="621" t="s">
        <v>2273</v>
      </c>
      <c r="G667" s="621" t="s">
        <v>2042</v>
      </c>
      <c r="H667" s="640" t="s">
        <v>1962</v>
      </c>
      <c r="I667" s="642"/>
      <c r="J667" s="629"/>
      <c r="K667" s="629"/>
      <c r="L667" s="629"/>
      <c r="M667" s="629"/>
      <c r="N667" s="645" t="s">
        <v>2227</v>
      </c>
      <c r="O667" s="628" t="s">
        <v>1977</v>
      </c>
      <c r="P667" s="624" t="s">
        <v>2279</v>
      </c>
    </row>
    <row r="668" spans="1:16" s="614" customFormat="1" ht="17.399999999999999" x14ac:dyDescent="0.35">
      <c r="A668" s="629"/>
      <c r="B668" s="617"/>
      <c r="C668" s="617"/>
      <c r="D668" s="617"/>
      <c r="E668" s="617"/>
      <c r="F668" s="621" t="s">
        <v>2274</v>
      </c>
      <c r="G668" s="621" t="s">
        <v>2043</v>
      </c>
      <c r="H668" s="621" t="s">
        <v>2276</v>
      </c>
      <c r="I668" s="629"/>
      <c r="J668" s="629"/>
      <c r="K668" s="629"/>
      <c r="L668" s="629"/>
      <c r="M668" s="629"/>
      <c r="N668" s="645"/>
      <c r="O668" s="628" t="s">
        <v>1978</v>
      </c>
      <c r="P668" s="629"/>
    </row>
    <row r="669" spans="1:16" s="614" customFormat="1" ht="17.399999999999999" x14ac:dyDescent="0.35">
      <c r="A669" s="629"/>
      <c r="B669" s="617"/>
      <c r="C669" s="617"/>
      <c r="D669" s="617"/>
      <c r="E669" s="617"/>
      <c r="F669" s="621" t="s">
        <v>2283</v>
      </c>
      <c r="G669" s="621"/>
      <c r="H669" s="621" t="s">
        <v>2008</v>
      </c>
      <c r="I669" s="629"/>
      <c r="J669" s="629"/>
      <c r="K669" s="629"/>
      <c r="L669" s="629"/>
      <c r="M669" s="629"/>
      <c r="N669" s="645"/>
      <c r="O669" s="645" t="s">
        <v>649</v>
      </c>
      <c r="P669" s="629"/>
    </row>
    <row r="670" spans="1:16" s="614" customFormat="1" ht="17.399999999999999" x14ac:dyDescent="0.35">
      <c r="A670" s="629"/>
      <c r="B670" s="617"/>
      <c r="C670" s="617"/>
      <c r="D670" s="617"/>
      <c r="E670" s="617"/>
      <c r="F670" s="621" t="s">
        <v>1913</v>
      </c>
      <c r="G670" s="640"/>
      <c r="H670" s="621" t="s">
        <v>2277</v>
      </c>
      <c r="I670" s="629"/>
      <c r="J670" s="629"/>
      <c r="K670" s="629"/>
      <c r="L670" s="629"/>
      <c r="M670" s="629"/>
      <c r="N670" s="645"/>
      <c r="O670" s="628" t="s">
        <v>1979</v>
      </c>
      <c r="P670" s="629"/>
    </row>
    <row r="671" spans="1:16" s="614" customFormat="1" ht="17.399999999999999" x14ac:dyDescent="0.35">
      <c r="A671" s="629"/>
      <c r="B671" s="617"/>
      <c r="C671" s="617"/>
      <c r="D671" s="617"/>
      <c r="E671" s="617"/>
      <c r="F671" s="621"/>
      <c r="G671" s="640"/>
      <c r="H671" s="636" t="s">
        <v>2278</v>
      </c>
      <c r="I671" s="629"/>
      <c r="J671" s="629"/>
      <c r="K671" s="629"/>
      <c r="L671" s="629"/>
      <c r="M671" s="629"/>
      <c r="N671" s="645"/>
      <c r="O671" s="628" t="s">
        <v>1980</v>
      </c>
      <c r="P671" s="629"/>
    </row>
    <row r="672" spans="1:16" s="614" customFormat="1" ht="17.399999999999999" x14ac:dyDescent="0.35">
      <c r="A672" s="629"/>
      <c r="B672" s="617"/>
      <c r="C672" s="617"/>
      <c r="D672" s="617"/>
      <c r="E672" s="617"/>
      <c r="F672" s="621"/>
      <c r="G672" s="640"/>
      <c r="H672" s="640" t="s">
        <v>729</v>
      </c>
      <c r="I672" s="629"/>
      <c r="J672" s="629"/>
      <c r="K672" s="629"/>
      <c r="L672" s="629"/>
      <c r="M672" s="629"/>
      <c r="N672" s="645"/>
      <c r="O672" s="628"/>
      <c r="P672" s="629"/>
    </row>
    <row r="673" spans="1:17" s="614" customFormat="1" ht="17.399999999999999" x14ac:dyDescent="0.35">
      <c r="A673" s="629"/>
      <c r="B673" s="617"/>
      <c r="C673" s="617"/>
      <c r="D673" s="617"/>
      <c r="E673" s="617"/>
      <c r="F673" s="621"/>
      <c r="G673" s="640"/>
      <c r="H673" s="640" t="s">
        <v>225</v>
      </c>
      <c r="I673" s="629"/>
      <c r="J673" s="629"/>
      <c r="K673" s="629"/>
      <c r="L673" s="629"/>
      <c r="M673" s="629"/>
      <c r="N673" s="645"/>
      <c r="O673" s="634"/>
      <c r="P673" s="629"/>
    </row>
    <row r="674" spans="1:17" s="614" customFormat="1" ht="17.399999999999999" x14ac:dyDescent="0.35">
      <c r="A674" s="630"/>
      <c r="B674" s="631"/>
      <c r="C674" s="631"/>
      <c r="D674" s="631"/>
      <c r="E674" s="631"/>
      <c r="F674" s="622"/>
      <c r="G674" s="643"/>
      <c r="H674" s="651"/>
      <c r="I674" s="630"/>
      <c r="J674" s="630"/>
      <c r="K674" s="630"/>
      <c r="L674" s="630"/>
      <c r="M674" s="630"/>
      <c r="N674" s="652"/>
      <c r="O674" s="638"/>
      <c r="P674" s="630"/>
    </row>
    <row r="675" spans="1:17" ht="21.6" x14ac:dyDescent="0.4">
      <c r="P675" s="1624">
        <v>118</v>
      </c>
    </row>
    <row r="676" spans="1:17" x14ac:dyDescent="0.4">
      <c r="A676" s="647"/>
      <c r="H676" s="606" t="s">
        <v>225</v>
      </c>
      <c r="I676" s="606" t="s">
        <v>225</v>
      </c>
      <c r="J676" s="1920" t="s">
        <v>225</v>
      </c>
      <c r="K676" s="1920"/>
      <c r="L676" s="1345"/>
    </row>
    <row r="677" spans="1:17" x14ac:dyDescent="0.4">
      <c r="A677" s="1848" t="s">
        <v>1953</v>
      </c>
      <c r="B677" s="1848"/>
      <c r="C677" s="1848"/>
      <c r="D677" s="1848"/>
      <c r="E677" s="1848"/>
      <c r="F677" s="1848"/>
      <c r="G677" s="1848"/>
      <c r="H677" s="1848"/>
      <c r="I677" s="1848"/>
      <c r="J677" s="1848"/>
      <c r="K677" s="1848"/>
      <c r="L677" s="1344"/>
      <c r="O677" s="1920" t="s">
        <v>3918</v>
      </c>
      <c r="P677" s="1920"/>
    </row>
    <row r="678" spans="1:17" x14ac:dyDescent="0.4">
      <c r="A678" s="1848" t="s">
        <v>3917</v>
      </c>
      <c r="B678" s="1848"/>
      <c r="C678" s="1848"/>
      <c r="D678" s="1848"/>
      <c r="E678" s="1848"/>
      <c r="F678" s="1848"/>
      <c r="G678" s="1848"/>
      <c r="H678" s="1848"/>
      <c r="I678" s="1848"/>
      <c r="J678" s="1848"/>
      <c r="K678" s="1848"/>
      <c r="L678" s="1344"/>
      <c r="M678" s="606" t="s">
        <v>225</v>
      </c>
      <c r="P678" s="1920"/>
      <c r="Q678" s="1920"/>
    </row>
    <row r="679" spans="1:17" x14ac:dyDescent="0.4">
      <c r="A679" s="1848" t="s">
        <v>3919</v>
      </c>
      <c r="B679" s="1848"/>
      <c r="C679" s="1848"/>
      <c r="D679" s="1848"/>
      <c r="E679" s="1848"/>
      <c r="F679" s="1848"/>
      <c r="G679" s="1848"/>
      <c r="H679" s="1848"/>
      <c r="I679" s="1848"/>
      <c r="J679" s="1848"/>
      <c r="K679" s="1848"/>
      <c r="L679" s="1344"/>
    </row>
    <row r="680" spans="1:17" x14ac:dyDescent="0.4">
      <c r="A680" s="1848" t="s">
        <v>3920</v>
      </c>
      <c r="B680" s="1848"/>
      <c r="C680" s="1848"/>
      <c r="D680" s="1848"/>
      <c r="E680" s="1848"/>
      <c r="F680" s="1848"/>
      <c r="G680" s="1848"/>
      <c r="H680" s="1848"/>
      <c r="I680" s="1848"/>
      <c r="J680" s="1848"/>
      <c r="K680" s="1848"/>
      <c r="L680" s="1344"/>
    </row>
    <row r="681" spans="1:17" s="609" customFormat="1" x14ac:dyDescent="0.4">
      <c r="A681" s="609" t="s">
        <v>3931</v>
      </c>
    </row>
    <row r="682" spans="1:17" s="612" customFormat="1" ht="18" x14ac:dyDescent="0.35">
      <c r="A682" s="1626" t="s">
        <v>394</v>
      </c>
      <c r="B682" s="1626" t="s">
        <v>1931</v>
      </c>
      <c r="C682" s="1626" t="s">
        <v>127</v>
      </c>
      <c r="D682" s="1626" t="s">
        <v>127</v>
      </c>
      <c r="E682" s="1626" t="s">
        <v>90</v>
      </c>
      <c r="F682" s="1626" t="s">
        <v>129</v>
      </c>
      <c r="G682" s="1626" t="s">
        <v>395</v>
      </c>
      <c r="H682" s="1626" t="s">
        <v>396</v>
      </c>
      <c r="I682" s="1627" t="s">
        <v>1938</v>
      </c>
      <c r="J682" s="1628"/>
      <c r="K682" s="1628"/>
      <c r="L682" s="1628"/>
      <c r="M682" s="1629"/>
      <c r="N682" s="1626" t="s">
        <v>399</v>
      </c>
      <c r="O682" s="1630" t="s">
        <v>3922</v>
      </c>
      <c r="P682" s="1631" t="s">
        <v>403</v>
      </c>
    </row>
    <row r="683" spans="1:17" s="612" customFormat="1" ht="18" x14ac:dyDescent="0.35">
      <c r="A683" s="1632"/>
      <c r="B683" s="1632" t="s">
        <v>566</v>
      </c>
      <c r="C683" s="1632" t="s">
        <v>1932</v>
      </c>
      <c r="D683" s="1632" t="s">
        <v>1934</v>
      </c>
      <c r="E683" s="1632"/>
      <c r="F683" s="1632"/>
      <c r="G683" s="1632"/>
      <c r="H683" s="1632" t="s">
        <v>1935</v>
      </c>
      <c r="I683" s="1626">
        <v>2561</v>
      </c>
      <c r="J683" s="1626">
        <v>2562</v>
      </c>
      <c r="K683" s="1626">
        <v>2563</v>
      </c>
      <c r="L683" s="1626">
        <v>2564</v>
      </c>
      <c r="M683" s="1626">
        <v>2565</v>
      </c>
      <c r="N683" s="1632" t="s">
        <v>400</v>
      </c>
      <c r="O683" s="1633" t="s">
        <v>3923</v>
      </c>
      <c r="P683" s="1634" t="s">
        <v>3935</v>
      </c>
    </row>
    <row r="684" spans="1:17" s="612" customFormat="1" ht="18" x14ac:dyDescent="0.35">
      <c r="A684" s="1632"/>
      <c r="B684" s="1632"/>
      <c r="C684" s="1632" t="s">
        <v>1933</v>
      </c>
      <c r="D684" s="1632"/>
      <c r="E684" s="1632"/>
      <c r="F684" s="1632"/>
      <c r="G684" s="1632"/>
      <c r="H684" s="1632" t="s">
        <v>1936</v>
      </c>
      <c r="I684" s="1632"/>
      <c r="J684" s="1632"/>
      <c r="K684" s="1632"/>
      <c r="L684" s="1632"/>
      <c r="M684" s="1632"/>
      <c r="N684" s="1632"/>
      <c r="O684" s="1632" t="s">
        <v>1937</v>
      </c>
      <c r="P684" s="1634" t="s">
        <v>3924</v>
      </c>
    </row>
    <row r="685" spans="1:17" s="612" customFormat="1" ht="18" x14ac:dyDescent="0.35">
      <c r="A685" s="1632"/>
      <c r="B685" s="1632"/>
      <c r="C685" s="1632" t="s">
        <v>1971</v>
      </c>
      <c r="D685" s="1632"/>
      <c r="E685" s="1632"/>
      <c r="F685" s="1632"/>
      <c r="G685" s="1632"/>
      <c r="H685" s="1632"/>
      <c r="I685" s="1632"/>
      <c r="J685" s="1632"/>
      <c r="K685" s="1632"/>
      <c r="L685" s="1632"/>
      <c r="M685" s="1632"/>
      <c r="N685" s="1632"/>
      <c r="O685" s="1632"/>
      <c r="P685" s="1632"/>
    </row>
    <row r="686" spans="1:17" s="614" customFormat="1" ht="17.399999999999999" x14ac:dyDescent="0.35">
      <c r="A686" s="616">
        <v>48</v>
      </c>
      <c r="B686" s="619"/>
      <c r="C686" s="619"/>
      <c r="D686" s="641"/>
      <c r="E686" s="619"/>
      <c r="F686" s="620" t="s">
        <v>1955</v>
      </c>
      <c r="G686" s="620" t="s">
        <v>2041</v>
      </c>
      <c r="H686" s="620" t="s">
        <v>2275</v>
      </c>
      <c r="I686" s="639" t="s">
        <v>1139</v>
      </c>
      <c r="J686" s="639">
        <v>2100000</v>
      </c>
      <c r="K686" s="639" t="s">
        <v>1139</v>
      </c>
      <c r="L686" s="639" t="s">
        <v>1139</v>
      </c>
      <c r="M686" s="639" t="s">
        <v>1139</v>
      </c>
      <c r="N686" s="644" t="s">
        <v>2226</v>
      </c>
      <c r="O686" s="627" t="s">
        <v>1976</v>
      </c>
      <c r="P686" s="623" t="s">
        <v>567</v>
      </c>
    </row>
    <row r="687" spans="1:17" s="614" customFormat="1" ht="17.399999999999999" x14ac:dyDescent="0.35">
      <c r="A687" s="617"/>
      <c r="B687" s="621"/>
      <c r="C687" s="617"/>
      <c r="D687" s="617"/>
      <c r="E687" s="617"/>
      <c r="F687" s="621" t="s">
        <v>2280</v>
      </c>
      <c r="G687" s="621" t="s">
        <v>2042</v>
      </c>
      <c r="H687" s="640" t="s">
        <v>1962</v>
      </c>
      <c r="I687" s="624"/>
      <c r="J687" s="624"/>
      <c r="K687" s="624"/>
      <c r="L687" s="624"/>
      <c r="M687" s="624"/>
      <c r="N687" s="645" t="s">
        <v>2227</v>
      </c>
      <c r="O687" s="628" t="s">
        <v>1977</v>
      </c>
      <c r="P687" s="624" t="s">
        <v>2279</v>
      </c>
    </row>
    <row r="688" spans="1:17" s="614" customFormat="1" ht="17.399999999999999" x14ac:dyDescent="0.35">
      <c r="A688" s="617"/>
      <c r="B688" s="617"/>
      <c r="C688" s="617"/>
      <c r="D688" s="617"/>
      <c r="E688" s="617"/>
      <c r="F688" s="621" t="s">
        <v>2281</v>
      </c>
      <c r="G688" s="621" t="s">
        <v>2043</v>
      </c>
      <c r="H688" s="621" t="s">
        <v>2276</v>
      </c>
      <c r="I688" s="624"/>
      <c r="J688" s="624"/>
      <c r="K688" s="624"/>
      <c r="L688" s="624"/>
      <c r="M688" s="624"/>
      <c r="N688" s="645"/>
      <c r="O688" s="628" t="s">
        <v>1978</v>
      </c>
      <c r="P688" s="629"/>
    </row>
    <row r="689" spans="1:16" s="614" customFormat="1" ht="17.399999999999999" x14ac:dyDescent="0.35">
      <c r="A689" s="617"/>
      <c r="B689" s="617"/>
      <c r="C689" s="636"/>
      <c r="D689" s="617"/>
      <c r="E689" s="617"/>
      <c r="F689" s="621" t="s">
        <v>2282</v>
      </c>
      <c r="G689" s="621"/>
      <c r="H689" s="621" t="s">
        <v>2008</v>
      </c>
      <c r="I689" s="624"/>
      <c r="J689" s="624"/>
      <c r="K689" s="624"/>
      <c r="L689" s="624"/>
      <c r="M689" s="624"/>
      <c r="N689" s="645"/>
      <c r="O689" s="645" t="s">
        <v>649</v>
      </c>
      <c r="P689" s="629"/>
    </row>
    <row r="690" spans="1:16" s="614" customFormat="1" ht="17.399999999999999" x14ac:dyDescent="0.35">
      <c r="A690" s="617"/>
      <c r="B690" s="617"/>
      <c r="C690" s="617"/>
      <c r="D690" s="617"/>
      <c r="E690" s="617"/>
      <c r="F690" s="621" t="s">
        <v>2283</v>
      </c>
      <c r="G690" s="640"/>
      <c r="H690" s="621" t="s">
        <v>2277</v>
      </c>
      <c r="I690" s="624"/>
      <c r="J690" s="624"/>
      <c r="K690" s="624" t="s">
        <v>225</v>
      </c>
      <c r="L690" s="624"/>
      <c r="M690" s="624"/>
      <c r="N690" s="645"/>
      <c r="O690" s="628" t="s">
        <v>1979</v>
      </c>
      <c r="P690" s="629"/>
    </row>
    <row r="691" spans="1:16" s="614" customFormat="1" ht="17.399999999999999" x14ac:dyDescent="0.35">
      <c r="A691" s="617"/>
      <c r="B691" s="617"/>
      <c r="C691" s="617"/>
      <c r="D691" s="617"/>
      <c r="E691" s="617"/>
      <c r="F691" s="621" t="s">
        <v>1913</v>
      </c>
      <c r="G691" s="640"/>
      <c r="H691" s="636" t="s">
        <v>2278</v>
      </c>
      <c r="I691" s="624"/>
      <c r="J691" s="624"/>
      <c r="K691" s="624"/>
      <c r="L691" s="624"/>
      <c r="M691" s="624" t="s">
        <v>225</v>
      </c>
      <c r="N691" s="645"/>
      <c r="O691" s="628" t="s">
        <v>1980</v>
      </c>
      <c r="P691" s="629"/>
    </row>
    <row r="692" spans="1:16" s="614" customFormat="1" ht="17.399999999999999" x14ac:dyDescent="0.35">
      <c r="A692" s="617"/>
      <c r="B692" s="617"/>
      <c r="C692" s="617"/>
      <c r="D692" s="617"/>
      <c r="E692" s="617"/>
      <c r="F692" s="640"/>
      <c r="G692" s="643"/>
      <c r="H692" s="643" t="s">
        <v>729</v>
      </c>
      <c r="I692" s="624"/>
      <c r="J692" s="624"/>
      <c r="K692" s="624"/>
      <c r="L692" s="624"/>
      <c r="M692" s="624"/>
      <c r="N692" s="634"/>
      <c r="O692" s="628"/>
      <c r="P692" s="624"/>
    </row>
    <row r="693" spans="1:16" s="614" customFormat="1" ht="17.399999999999999" x14ac:dyDescent="0.35">
      <c r="A693" s="616">
        <v>49</v>
      </c>
      <c r="B693" s="619"/>
      <c r="C693" s="619"/>
      <c r="D693" s="619"/>
      <c r="E693" s="619"/>
      <c r="F693" s="620" t="s">
        <v>2191</v>
      </c>
      <c r="G693" s="620" t="s">
        <v>2041</v>
      </c>
      <c r="H693" s="620" t="s">
        <v>2275</v>
      </c>
      <c r="I693" s="639" t="s">
        <v>1139</v>
      </c>
      <c r="J693" s="639" t="s">
        <v>1139</v>
      </c>
      <c r="K693" s="639">
        <v>2100000</v>
      </c>
      <c r="L693" s="639" t="s">
        <v>1139</v>
      </c>
      <c r="M693" s="639" t="s">
        <v>1139</v>
      </c>
      <c r="N693" s="644" t="s">
        <v>2226</v>
      </c>
      <c r="O693" s="627" t="s">
        <v>1976</v>
      </c>
      <c r="P693" s="623" t="s">
        <v>567</v>
      </c>
    </row>
    <row r="694" spans="1:16" s="614" customFormat="1" ht="17.399999999999999" x14ac:dyDescent="0.35">
      <c r="A694" s="629"/>
      <c r="B694" s="617"/>
      <c r="C694" s="617"/>
      <c r="D694" s="617"/>
      <c r="E694" s="617"/>
      <c r="F694" s="621" t="s">
        <v>2284</v>
      </c>
      <c r="G694" s="621" t="s">
        <v>2042</v>
      </c>
      <c r="H694" s="640" t="s">
        <v>1962</v>
      </c>
      <c r="I694" s="642"/>
      <c r="J694" s="629"/>
      <c r="K694" s="629"/>
      <c r="L694" s="629"/>
      <c r="M694" s="629"/>
      <c r="N694" s="645" t="s">
        <v>2227</v>
      </c>
      <c r="O694" s="628" t="s">
        <v>1977</v>
      </c>
      <c r="P694" s="624" t="s">
        <v>2279</v>
      </c>
    </row>
    <row r="695" spans="1:16" s="614" customFormat="1" ht="17.399999999999999" x14ac:dyDescent="0.35">
      <c r="A695" s="629"/>
      <c r="B695" s="617"/>
      <c r="C695" s="617"/>
      <c r="D695" s="617"/>
      <c r="E695" s="617"/>
      <c r="F695" s="621" t="s">
        <v>2285</v>
      </c>
      <c r="G695" s="621" t="s">
        <v>2043</v>
      </c>
      <c r="H695" s="621" t="s">
        <v>2276</v>
      </c>
      <c r="I695" s="629"/>
      <c r="J695" s="629"/>
      <c r="K695" s="629"/>
      <c r="L695" s="629"/>
      <c r="M695" s="629"/>
      <c r="N695" s="645"/>
      <c r="O695" s="628" t="s">
        <v>1978</v>
      </c>
      <c r="P695" s="629"/>
    </row>
    <row r="696" spans="1:16" s="614" customFormat="1" ht="17.399999999999999" x14ac:dyDescent="0.35">
      <c r="A696" s="629"/>
      <c r="B696" s="617"/>
      <c r="C696" s="617"/>
      <c r="D696" s="617"/>
      <c r="E696" s="617"/>
      <c r="F696" s="621" t="s">
        <v>2286</v>
      </c>
      <c r="G696" s="621"/>
      <c r="H696" s="621" t="s">
        <v>2008</v>
      </c>
      <c r="I696" s="629"/>
      <c r="J696" s="629" t="s">
        <v>225</v>
      </c>
      <c r="K696" s="629"/>
      <c r="L696" s="629"/>
      <c r="M696" s="629"/>
      <c r="N696" s="645"/>
      <c r="O696" s="645" t="s">
        <v>649</v>
      </c>
      <c r="P696" s="629"/>
    </row>
    <row r="697" spans="1:16" s="614" customFormat="1" ht="17.399999999999999" x14ac:dyDescent="0.35">
      <c r="A697" s="629"/>
      <c r="B697" s="617"/>
      <c r="C697" s="617"/>
      <c r="D697" s="617"/>
      <c r="E697" s="617"/>
      <c r="F697" s="621" t="s">
        <v>2283</v>
      </c>
      <c r="G697" s="640"/>
      <c r="H697" s="621" t="s">
        <v>2277</v>
      </c>
      <c r="I697" s="629"/>
      <c r="J697" s="629"/>
      <c r="K697" s="629"/>
      <c r="L697" s="629"/>
      <c r="M697" s="629"/>
      <c r="N697" s="645"/>
      <c r="O697" s="628" t="s">
        <v>1979</v>
      </c>
      <c r="P697" s="629"/>
    </row>
    <row r="698" spans="1:16" s="614" customFormat="1" ht="17.399999999999999" x14ac:dyDescent="0.35">
      <c r="A698" s="629"/>
      <c r="B698" s="617"/>
      <c r="C698" s="617"/>
      <c r="D698" s="617"/>
      <c r="E698" s="617"/>
      <c r="F698" s="621" t="s">
        <v>1913</v>
      </c>
      <c r="G698" s="640"/>
      <c r="H698" s="636" t="s">
        <v>2278</v>
      </c>
      <c r="I698" s="629"/>
      <c r="J698" s="629"/>
      <c r="K698" s="629"/>
      <c r="L698" s="629"/>
      <c r="M698" s="629"/>
      <c r="N698" s="645"/>
      <c r="O698" s="628" t="s">
        <v>1980</v>
      </c>
      <c r="P698" s="629"/>
    </row>
    <row r="699" spans="1:16" s="614" customFormat="1" ht="17.399999999999999" x14ac:dyDescent="0.35">
      <c r="A699" s="629"/>
      <c r="B699" s="617"/>
      <c r="C699" s="617"/>
      <c r="D699" s="617"/>
      <c r="E699" s="617"/>
      <c r="F699" s="654"/>
      <c r="G699" s="655"/>
      <c r="H699" s="655" t="s">
        <v>729</v>
      </c>
      <c r="I699" s="629"/>
      <c r="J699" s="629"/>
      <c r="K699" s="629"/>
      <c r="L699" s="629"/>
      <c r="M699" s="629"/>
      <c r="N699" s="645"/>
      <c r="O699" s="628"/>
      <c r="P699" s="629"/>
    </row>
    <row r="700" spans="1:16" s="614" customFormat="1" ht="17.399999999999999" x14ac:dyDescent="0.35">
      <c r="A700" s="629"/>
      <c r="B700" s="617"/>
      <c r="C700" s="617"/>
      <c r="D700" s="617"/>
      <c r="E700" s="617"/>
      <c r="F700" s="654"/>
      <c r="G700" s="655"/>
      <c r="H700" s="655" t="s">
        <v>225</v>
      </c>
      <c r="I700" s="629"/>
      <c r="J700" s="629"/>
      <c r="K700" s="629"/>
      <c r="L700" s="629"/>
      <c r="M700" s="629"/>
      <c r="N700" s="645"/>
      <c r="O700" s="634"/>
      <c r="P700" s="629"/>
    </row>
    <row r="701" spans="1:16" s="614" customFormat="1" ht="17.399999999999999" x14ac:dyDescent="0.35">
      <c r="A701" s="630"/>
      <c r="B701" s="631"/>
      <c r="C701" s="631"/>
      <c r="D701" s="631"/>
      <c r="E701" s="631"/>
      <c r="F701" s="622"/>
      <c r="G701" s="643"/>
      <c r="H701" s="651"/>
      <c r="I701" s="630"/>
      <c r="J701" s="630"/>
      <c r="K701" s="630"/>
      <c r="L701" s="630"/>
      <c r="M701" s="630"/>
      <c r="N701" s="652"/>
      <c r="O701" s="638"/>
      <c r="P701" s="630"/>
    </row>
    <row r="702" spans="1:16" ht="21.6" x14ac:dyDescent="0.4">
      <c r="P702" s="1624">
        <v>119</v>
      </c>
    </row>
    <row r="703" spans="1:16" x14ac:dyDescent="0.4">
      <c r="A703" s="647"/>
      <c r="H703" s="606" t="s">
        <v>225</v>
      </c>
      <c r="I703" s="606" t="s">
        <v>225</v>
      </c>
      <c r="J703" s="1920" t="s">
        <v>225</v>
      </c>
      <c r="K703" s="1920"/>
      <c r="L703" s="1345"/>
    </row>
    <row r="704" spans="1:16" x14ac:dyDescent="0.4">
      <c r="A704" s="1848" t="s">
        <v>1953</v>
      </c>
      <c r="B704" s="1848"/>
      <c r="C704" s="1848"/>
      <c r="D704" s="1848"/>
      <c r="E704" s="1848"/>
      <c r="F704" s="1848"/>
      <c r="G704" s="1848"/>
      <c r="H704" s="1848"/>
      <c r="I704" s="1848"/>
      <c r="J704" s="1848"/>
      <c r="K704" s="1848"/>
      <c r="L704" s="1344"/>
      <c r="O704" s="1920" t="s">
        <v>3918</v>
      </c>
      <c r="P704" s="1920"/>
    </row>
    <row r="705" spans="1:17" x14ac:dyDescent="0.4">
      <c r="A705" s="1848" t="s">
        <v>3917</v>
      </c>
      <c r="B705" s="1848"/>
      <c r="C705" s="1848"/>
      <c r="D705" s="1848"/>
      <c r="E705" s="1848"/>
      <c r="F705" s="1848"/>
      <c r="G705" s="1848"/>
      <c r="H705" s="1848"/>
      <c r="I705" s="1848"/>
      <c r="J705" s="1848"/>
      <c r="K705" s="1848"/>
      <c r="L705" s="1344"/>
      <c r="M705" s="606" t="s">
        <v>225</v>
      </c>
      <c r="P705" s="1920"/>
      <c r="Q705" s="1920"/>
    </row>
    <row r="706" spans="1:17" x14ac:dyDescent="0.4">
      <c r="A706" s="1848" t="s">
        <v>3919</v>
      </c>
      <c r="B706" s="1848"/>
      <c r="C706" s="1848"/>
      <c r="D706" s="1848"/>
      <c r="E706" s="1848"/>
      <c r="F706" s="1848"/>
      <c r="G706" s="1848"/>
      <c r="H706" s="1848"/>
      <c r="I706" s="1848"/>
      <c r="J706" s="1848"/>
      <c r="K706" s="1848"/>
      <c r="L706" s="1344"/>
    </row>
    <row r="707" spans="1:17" x14ac:dyDescent="0.4">
      <c r="A707" s="1848" t="s">
        <v>3920</v>
      </c>
      <c r="B707" s="1848"/>
      <c r="C707" s="1848"/>
      <c r="D707" s="1848"/>
      <c r="E707" s="1848"/>
      <c r="F707" s="1848"/>
      <c r="G707" s="1848"/>
      <c r="H707" s="1848"/>
      <c r="I707" s="1848"/>
      <c r="J707" s="1848"/>
      <c r="K707" s="1848"/>
      <c r="L707" s="1344"/>
    </row>
    <row r="708" spans="1:17" s="609" customFormat="1" x14ac:dyDescent="0.4">
      <c r="A708" s="609" t="s">
        <v>1954</v>
      </c>
    </row>
    <row r="709" spans="1:17" s="612" customFormat="1" ht="18" x14ac:dyDescent="0.35">
      <c r="A709" s="1626" t="s">
        <v>394</v>
      </c>
      <c r="B709" s="1626" t="s">
        <v>1931</v>
      </c>
      <c r="C709" s="1626" t="s">
        <v>127</v>
      </c>
      <c r="D709" s="1626" t="s">
        <v>127</v>
      </c>
      <c r="E709" s="1626" t="s">
        <v>90</v>
      </c>
      <c r="F709" s="1626" t="s">
        <v>129</v>
      </c>
      <c r="G709" s="1626" t="s">
        <v>395</v>
      </c>
      <c r="H709" s="1626" t="s">
        <v>396</v>
      </c>
      <c r="I709" s="1627" t="s">
        <v>1938</v>
      </c>
      <c r="J709" s="1628"/>
      <c r="K709" s="1628"/>
      <c r="L709" s="1628"/>
      <c r="M709" s="1629"/>
      <c r="N709" s="1626" t="s">
        <v>399</v>
      </c>
      <c r="O709" s="1630" t="s">
        <v>3922</v>
      </c>
      <c r="P709" s="1631" t="s">
        <v>403</v>
      </c>
    </row>
    <row r="710" spans="1:17" s="612" customFormat="1" ht="18" x14ac:dyDescent="0.35">
      <c r="A710" s="1632"/>
      <c r="B710" s="1632" t="s">
        <v>566</v>
      </c>
      <c r="C710" s="1632" t="s">
        <v>1932</v>
      </c>
      <c r="D710" s="1632" t="s">
        <v>1934</v>
      </c>
      <c r="E710" s="1632"/>
      <c r="F710" s="1632"/>
      <c r="G710" s="1632"/>
      <c r="H710" s="1632" t="s">
        <v>1935</v>
      </c>
      <c r="I710" s="1626">
        <v>2561</v>
      </c>
      <c r="J710" s="1626">
        <v>2562</v>
      </c>
      <c r="K710" s="1626">
        <v>2563</v>
      </c>
      <c r="L710" s="1626">
        <v>2564</v>
      </c>
      <c r="M710" s="1626">
        <v>2565</v>
      </c>
      <c r="N710" s="1632" t="s">
        <v>400</v>
      </c>
      <c r="O710" s="1633" t="s">
        <v>3923</v>
      </c>
      <c r="P710" s="1634" t="s">
        <v>3935</v>
      </c>
    </row>
    <row r="711" spans="1:17" s="612" customFormat="1" ht="18" x14ac:dyDescent="0.35">
      <c r="A711" s="1632"/>
      <c r="B711" s="1632"/>
      <c r="C711" s="1632" t="s">
        <v>1933</v>
      </c>
      <c r="D711" s="1632"/>
      <c r="E711" s="1632"/>
      <c r="F711" s="1632"/>
      <c r="G711" s="1632"/>
      <c r="H711" s="1632" t="s">
        <v>1936</v>
      </c>
      <c r="I711" s="1632"/>
      <c r="J711" s="1632"/>
      <c r="K711" s="1632"/>
      <c r="L711" s="1632"/>
      <c r="M711" s="1632"/>
      <c r="N711" s="1632"/>
      <c r="O711" s="1632" t="s">
        <v>1937</v>
      </c>
      <c r="P711" s="1634" t="s">
        <v>3924</v>
      </c>
    </row>
    <row r="712" spans="1:17" s="612" customFormat="1" ht="18" x14ac:dyDescent="0.35">
      <c r="A712" s="1632"/>
      <c r="B712" s="1632"/>
      <c r="C712" s="1632" t="s">
        <v>1971</v>
      </c>
      <c r="D712" s="1632"/>
      <c r="E712" s="1632"/>
      <c r="F712" s="1632"/>
      <c r="G712" s="1632"/>
      <c r="H712" s="1632"/>
      <c r="I712" s="1632"/>
      <c r="J712" s="1632"/>
      <c r="K712" s="1632"/>
      <c r="L712" s="1632"/>
      <c r="M712" s="1632"/>
      <c r="N712" s="1632"/>
      <c r="O712" s="1632"/>
      <c r="P712" s="1632"/>
    </row>
    <row r="713" spans="1:17" s="994" customFormat="1" ht="14.4" x14ac:dyDescent="0.3">
      <c r="A713" s="1032">
        <v>50</v>
      </c>
      <c r="B713" s="641"/>
      <c r="C713" s="641"/>
      <c r="D713" s="641"/>
      <c r="E713" s="641"/>
      <c r="F713" s="641" t="s">
        <v>2287</v>
      </c>
      <c r="G713" s="641" t="s">
        <v>2041</v>
      </c>
      <c r="H713" s="641" t="s">
        <v>2275</v>
      </c>
      <c r="I713" s="635">
        <v>4504500</v>
      </c>
      <c r="J713" s="635" t="s">
        <v>1139</v>
      </c>
      <c r="K713" s="635" t="s">
        <v>1139</v>
      </c>
      <c r="L713" s="635" t="s">
        <v>1139</v>
      </c>
      <c r="M713" s="635" t="s">
        <v>1139</v>
      </c>
      <c r="N713" s="644" t="s">
        <v>2226</v>
      </c>
      <c r="O713" s="644" t="s">
        <v>1976</v>
      </c>
      <c r="P713" s="1032" t="s">
        <v>567</v>
      </c>
    </row>
    <row r="714" spans="1:17" s="994" customFormat="1" ht="14.4" x14ac:dyDescent="0.3">
      <c r="A714" s="640"/>
      <c r="B714" s="640"/>
      <c r="C714" s="640"/>
      <c r="D714" s="640"/>
      <c r="E714" s="640"/>
      <c r="F714" s="640" t="s">
        <v>2288</v>
      </c>
      <c r="G714" s="640" t="s">
        <v>2042</v>
      </c>
      <c r="H714" s="640" t="s">
        <v>1962</v>
      </c>
      <c r="I714" s="1533"/>
      <c r="J714" s="1533"/>
      <c r="K714" s="1533"/>
      <c r="L714" s="1533"/>
      <c r="M714" s="1533"/>
      <c r="N714" s="645" t="s">
        <v>2227</v>
      </c>
      <c r="O714" s="645" t="s">
        <v>1977</v>
      </c>
      <c r="P714" s="1533" t="s">
        <v>2294</v>
      </c>
    </row>
    <row r="715" spans="1:17" s="994" customFormat="1" ht="14.4" x14ac:dyDescent="0.3">
      <c r="A715" s="640"/>
      <c r="B715" s="640"/>
      <c r="C715" s="640"/>
      <c r="D715" s="640"/>
      <c r="E715" s="640"/>
      <c r="F715" s="640" t="s">
        <v>2289</v>
      </c>
      <c r="G715" s="640" t="s">
        <v>2043</v>
      </c>
      <c r="H715" s="640" t="s">
        <v>2292</v>
      </c>
      <c r="I715" s="1533"/>
      <c r="J715" s="1533"/>
      <c r="K715" s="1533"/>
      <c r="L715" s="1533"/>
      <c r="M715" s="1533"/>
      <c r="N715" s="645"/>
      <c r="O715" s="645" t="s">
        <v>1978</v>
      </c>
      <c r="P715" s="1533"/>
    </row>
    <row r="716" spans="1:17" s="994" customFormat="1" ht="14.4" x14ac:dyDescent="0.3">
      <c r="A716" s="640"/>
      <c r="B716" s="640"/>
      <c r="C716" s="640"/>
      <c r="D716" s="640"/>
      <c r="E716" s="640"/>
      <c r="F716" s="640" t="s">
        <v>2290</v>
      </c>
      <c r="G716" s="640"/>
      <c r="H716" s="640" t="s">
        <v>2008</v>
      </c>
      <c r="I716" s="1533"/>
      <c r="J716" s="1533"/>
      <c r="K716" s="1533"/>
      <c r="L716" s="1533"/>
      <c r="M716" s="1533"/>
      <c r="N716" s="645"/>
      <c r="O716" s="645" t="s">
        <v>649</v>
      </c>
      <c r="P716" s="1533"/>
    </row>
    <row r="717" spans="1:17" s="994" customFormat="1" ht="14.4" x14ac:dyDescent="0.3">
      <c r="A717" s="640"/>
      <c r="B717" s="640"/>
      <c r="C717" s="640"/>
      <c r="D717" s="640"/>
      <c r="E717" s="640"/>
      <c r="F717" s="640" t="s">
        <v>2291</v>
      </c>
      <c r="G717" s="640"/>
      <c r="H717" s="640" t="s">
        <v>2277</v>
      </c>
      <c r="I717" s="1533"/>
      <c r="J717" s="1533"/>
      <c r="K717" s="1533" t="s">
        <v>225</v>
      </c>
      <c r="L717" s="1533"/>
      <c r="M717" s="1533"/>
      <c r="N717" s="645"/>
      <c r="O717" s="645" t="s">
        <v>1979</v>
      </c>
      <c r="P717" s="1533"/>
    </row>
    <row r="718" spans="1:17" s="994" customFormat="1" ht="14.4" x14ac:dyDescent="0.3">
      <c r="A718" s="640"/>
      <c r="B718" s="640"/>
      <c r="C718" s="640"/>
      <c r="D718" s="640"/>
      <c r="E718" s="640"/>
      <c r="F718" s="640" t="s">
        <v>1956</v>
      </c>
      <c r="G718" s="640"/>
      <c r="H718" s="640" t="s">
        <v>2293</v>
      </c>
      <c r="I718" s="1533"/>
      <c r="J718" s="1533"/>
      <c r="K718" s="1533"/>
      <c r="L718" s="1533"/>
      <c r="M718" s="1533" t="s">
        <v>225</v>
      </c>
      <c r="N718" s="645"/>
      <c r="O718" s="645" t="s">
        <v>1980</v>
      </c>
      <c r="P718" s="1533"/>
    </row>
    <row r="719" spans="1:17" s="994" customFormat="1" ht="14.4" x14ac:dyDescent="0.3">
      <c r="A719" s="640"/>
      <c r="B719" s="640"/>
      <c r="C719" s="640"/>
      <c r="D719" s="640"/>
      <c r="E719" s="640"/>
      <c r="F719" s="640" t="s">
        <v>1913</v>
      </c>
      <c r="G719" s="643"/>
      <c r="H719" s="643" t="s">
        <v>1906</v>
      </c>
      <c r="I719" s="1533"/>
      <c r="J719" s="1533"/>
      <c r="K719" s="1533"/>
      <c r="L719" s="1533"/>
      <c r="M719" s="1533"/>
      <c r="N719" s="645"/>
      <c r="O719" s="645"/>
      <c r="P719" s="1533"/>
    </row>
    <row r="720" spans="1:17" s="994" customFormat="1" ht="14.4" x14ac:dyDescent="0.3">
      <c r="A720" s="1032">
        <v>51</v>
      </c>
      <c r="B720" s="641"/>
      <c r="C720" s="641"/>
      <c r="D720" s="641"/>
      <c r="E720" s="641"/>
      <c r="F720" s="641" t="s">
        <v>2191</v>
      </c>
      <c r="G720" s="641" t="s">
        <v>2041</v>
      </c>
      <c r="H720" s="641" t="s">
        <v>2275</v>
      </c>
      <c r="I720" s="635">
        <v>5115000</v>
      </c>
      <c r="J720" s="635">
        <v>5115000</v>
      </c>
      <c r="K720" s="635">
        <v>5115000</v>
      </c>
      <c r="L720" s="1553">
        <v>5115000</v>
      </c>
      <c r="M720" s="635">
        <v>5115000</v>
      </c>
      <c r="N720" s="644" t="s">
        <v>2226</v>
      </c>
      <c r="O720" s="644" t="s">
        <v>1976</v>
      </c>
      <c r="P720" s="1032" t="s">
        <v>567</v>
      </c>
    </row>
    <row r="721" spans="1:19" s="994" customFormat="1" ht="14.4" x14ac:dyDescent="0.3">
      <c r="A721" s="1533"/>
      <c r="B721" s="640"/>
      <c r="C721" s="640"/>
      <c r="D721" s="640"/>
      <c r="E721" s="640"/>
      <c r="F721" s="640" t="s">
        <v>2295</v>
      </c>
      <c r="G721" s="640" t="s">
        <v>2042</v>
      </c>
      <c r="H721" s="640" t="s">
        <v>1962</v>
      </c>
      <c r="I721" s="1555"/>
      <c r="J721" s="1533"/>
      <c r="K721" s="1533"/>
      <c r="L721" s="1533"/>
      <c r="M721" s="1533"/>
      <c r="N721" s="645" t="s">
        <v>2227</v>
      </c>
      <c r="O721" s="645" t="s">
        <v>1977</v>
      </c>
      <c r="P721" s="1533" t="s">
        <v>2294</v>
      </c>
    </row>
    <row r="722" spans="1:19" s="994" customFormat="1" ht="14.4" x14ac:dyDescent="0.3">
      <c r="A722" s="1533"/>
      <c r="B722" s="640"/>
      <c r="C722" s="640"/>
      <c r="D722" s="640"/>
      <c r="E722" s="640"/>
      <c r="F722" s="640" t="s">
        <v>2296</v>
      </c>
      <c r="G722" s="640" t="s">
        <v>2043</v>
      </c>
      <c r="H722" s="640" t="s">
        <v>2297</v>
      </c>
      <c r="I722" s="1533"/>
      <c r="J722" s="1533"/>
      <c r="K722" s="1533"/>
      <c r="L722" s="1533"/>
      <c r="M722" s="1533"/>
      <c r="N722" s="645"/>
      <c r="O722" s="645" t="s">
        <v>1978</v>
      </c>
      <c r="P722" s="1533"/>
    </row>
    <row r="723" spans="1:19" s="994" customFormat="1" ht="14.4" x14ac:dyDescent="0.3">
      <c r="A723" s="1533"/>
      <c r="B723" s="640"/>
      <c r="C723" s="640"/>
      <c r="D723" s="640"/>
      <c r="E723" s="640"/>
      <c r="F723" s="640" t="s">
        <v>2167</v>
      </c>
      <c r="G723" s="640"/>
      <c r="H723" s="640" t="s">
        <v>2008</v>
      </c>
      <c r="I723" s="1533"/>
      <c r="J723" s="1533" t="s">
        <v>225</v>
      </c>
      <c r="K723" s="1533"/>
      <c r="L723" s="1533"/>
      <c r="M723" s="1533"/>
      <c r="N723" s="645"/>
      <c r="O723" s="645" t="s">
        <v>649</v>
      </c>
      <c r="P723" s="1533"/>
    </row>
    <row r="724" spans="1:19" s="994" customFormat="1" ht="14.4" x14ac:dyDescent="0.3">
      <c r="A724" s="1533"/>
      <c r="B724" s="640"/>
      <c r="C724" s="640"/>
      <c r="D724" s="640"/>
      <c r="E724" s="640"/>
      <c r="F724" s="640" t="s">
        <v>1956</v>
      </c>
      <c r="G724" s="640"/>
      <c r="H724" s="640" t="s">
        <v>2277</v>
      </c>
      <c r="I724" s="1533"/>
      <c r="J724" s="1533"/>
      <c r="K724" s="1533"/>
      <c r="L724" s="1533"/>
      <c r="M724" s="1533"/>
      <c r="N724" s="645"/>
      <c r="O724" s="645" t="s">
        <v>1979</v>
      </c>
      <c r="P724" s="1533"/>
    </row>
    <row r="725" spans="1:19" s="994" customFormat="1" ht="14.4" x14ac:dyDescent="0.3">
      <c r="A725" s="1533"/>
      <c r="B725" s="640"/>
      <c r="C725" s="640"/>
      <c r="D725" s="640"/>
      <c r="E725" s="640"/>
      <c r="F725" s="640" t="s">
        <v>1913</v>
      </c>
      <c r="G725" s="655"/>
      <c r="H725" s="655" t="s">
        <v>1906</v>
      </c>
      <c r="I725" s="1533"/>
      <c r="J725" s="1533"/>
      <c r="K725" s="1533"/>
      <c r="L725" s="1533"/>
      <c r="M725" s="1533"/>
      <c r="N725" s="645"/>
      <c r="O725" s="645" t="s">
        <v>1980</v>
      </c>
      <c r="P725" s="1533"/>
    </row>
    <row r="726" spans="1:19" s="994" customFormat="1" ht="14.4" x14ac:dyDescent="0.3">
      <c r="A726" s="1533"/>
      <c r="B726" s="640"/>
      <c r="C726" s="640"/>
      <c r="D726" s="640"/>
      <c r="E726" s="640"/>
      <c r="F726" s="655"/>
      <c r="G726" s="655"/>
      <c r="H726" s="655" t="s">
        <v>225</v>
      </c>
      <c r="I726" s="1533"/>
      <c r="J726" s="1533"/>
      <c r="K726" s="1533"/>
      <c r="L726" s="1533"/>
      <c r="M726" s="1533"/>
      <c r="N726" s="645"/>
      <c r="O726" s="645"/>
      <c r="P726" s="1533"/>
    </row>
    <row r="727" spans="1:19" s="994" customFormat="1" ht="14.4" x14ac:dyDescent="0.3">
      <c r="A727" s="1533"/>
      <c r="B727" s="640"/>
      <c r="C727" s="640"/>
      <c r="D727" s="640"/>
      <c r="E727" s="640"/>
      <c r="F727" s="655"/>
      <c r="G727" s="655"/>
      <c r="H727" s="655" t="s">
        <v>225</v>
      </c>
      <c r="I727" s="1533"/>
      <c r="J727" s="1533"/>
      <c r="K727" s="1533"/>
      <c r="L727" s="1533"/>
      <c r="M727" s="1533"/>
      <c r="N727" s="645"/>
      <c r="O727" s="645"/>
      <c r="P727" s="1533"/>
    </row>
    <row r="728" spans="1:19" s="614" customFormat="1" ht="17.399999999999999" x14ac:dyDescent="0.35">
      <c r="A728" s="630"/>
      <c r="B728" s="631"/>
      <c r="C728" s="631"/>
      <c r="D728" s="631"/>
      <c r="E728" s="631"/>
      <c r="F728" s="622"/>
      <c r="G728" s="643"/>
      <c r="H728" s="651"/>
      <c r="I728" s="630"/>
      <c r="J728" s="630"/>
      <c r="K728" s="630"/>
      <c r="L728" s="630"/>
      <c r="M728" s="630"/>
      <c r="N728" s="652"/>
      <c r="O728" s="638"/>
      <c r="P728" s="630"/>
    </row>
    <row r="730" spans="1:19" ht="21.6" x14ac:dyDescent="0.4">
      <c r="A730" s="647"/>
      <c r="H730" s="606" t="s">
        <v>225</v>
      </c>
      <c r="I730" s="606" t="s">
        <v>225</v>
      </c>
      <c r="J730" s="1920" t="s">
        <v>225</v>
      </c>
      <c r="K730" s="1920"/>
      <c r="L730" s="1345"/>
      <c r="N730" s="661"/>
      <c r="O730" s="661"/>
      <c r="P730" s="1624">
        <v>120</v>
      </c>
    </row>
    <row r="731" spans="1:19" x14ac:dyDescent="0.4">
      <c r="A731" s="1848" t="s">
        <v>1953</v>
      </c>
      <c r="B731" s="1848"/>
      <c r="C731" s="1848"/>
      <c r="D731" s="1848"/>
      <c r="E731" s="1848"/>
      <c r="F731" s="1848"/>
      <c r="G731" s="1848"/>
      <c r="H731" s="1848"/>
      <c r="I731" s="1848"/>
      <c r="J731" s="1848"/>
      <c r="K731" s="1848"/>
      <c r="L731" s="1344"/>
      <c r="O731" s="1920" t="s">
        <v>3918</v>
      </c>
      <c r="P731" s="1920"/>
    </row>
    <row r="732" spans="1:19" x14ac:dyDescent="0.4">
      <c r="A732" s="1848" t="s">
        <v>3917</v>
      </c>
      <c r="B732" s="1848"/>
      <c r="C732" s="1848"/>
      <c r="D732" s="1848"/>
      <c r="E732" s="1848"/>
      <c r="F732" s="1848"/>
      <c r="G732" s="1848"/>
      <c r="H732" s="1848"/>
      <c r="I732" s="1848"/>
      <c r="J732" s="1848"/>
      <c r="K732" s="1848"/>
      <c r="L732" s="1344"/>
      <c r="M732" s="606" t="s">
        <v>225</v>
      </c>
      <c r="P732" s="1920"/>
      <c r="Q732" s="1920"/>
    </row>
    <row r="733" spans="1:19" x14ac:dyDescent="0.4">
      <c r="A733" s="1848" t="s">
        <v>3919</v>
      </c>
      <c r="B733" s="1848"/>
      <c r="C733" s="1848"/>
      <c r="D733" s="1848"/>
      <c r="E733" s="1848"/>
      <c r="F733" s="1848"/>
      <c r="G733" s="1848"/>
      <c r="H733" s="1848"/>
      <c r="I733" s="1848"/>
      <c r="J733" s="1848"/>
      <c r="K733" s="1848"/>
      <c r="L733" s="1344"/>
      <c r="S733" s="606" t="s">
        <v>225</v>
      </c>
    </row>
    <row r="734" spans="1:19" x14ac:dyDescent="0.4">
      <c r="A734" s="1848" t="s">
        <v>3920</v>
      </c>
      <c r="B734" s="1848"/>
      <c r="C734" s="1848"/>
      <c r="D734" s="1848"/>
      <c r="E734" s="1848"/>
      <c r="F734" s="1848"/>
      <c r="G734" s="1848"/>
      <c r="H734" s="1848"/>
      <c r="I734" s="1848"/>
      <c r="J734" s="1848"/>
      <c r="K734" s="1848"/>
      <c r="L734" s="1344"/>
    </row>
    <row r="735" spans="1:19" s="609" customFormat="1" x14ac:dyDescent="0.4">
      <c r="A735" s="609" t="s">
        <v>1954</v>
      </c>
    </row>
    <row r="736" spans="1:19" s="612" customFormat="1" ht="18" x14ac:dyDescent="0.35">
      <c r="A736" s="1626" t="s">
        <v>394</v>
      </c>
      <c r="B736" s="1626" t="s">
        <v>1931</v>
      </c>
      <c r="C736" s="1626" t="s">
        <v>127</v>
      </c>
      <c r="D736" s="1626" t="s">
        <v>127</v>
      </c>
      <c r="E736" s="1626" t="s">
        <v>90</v>
      </c>
      <c r="F736" s="1626" t="s">
        <v>129</v>
      </c>
      <c r="G736" s="1626" t="s">
        <v>395</v>
      </c>
      <c r="H736" s="1626" t="s">
        <v>396</v>
      </c>
      <c r="I736" s="1627" t="s">
        <v>1938</v>
      </c>
      <c r="J736" s="1628"/>
      <c r="K736" s="1628"/>
      <c r="L736" s="1628"/>
      <c r="M736" s="1629"/>
      <c r="N736" s="1626" t="s">
        <v>399</v>
      </c>
      <c r="O736" s="1630" t="s">
        <v>3922</v>
      </c>
      <c r="P736" s="1631" t="s">
        <v>403</v>
      </c>
    </row>
    <row r="737" spans="1:16" s="612" customFormat="1" ht="18" x14ac:dyDescent="0.35">
      <c r="A737" s="1632"/>
      <c r="B737" s="1632" t="s">
        <v>566</v>
      </c>
      <c r="C737" s="1632" t="s">
        <v>1932</v>
      </c>
      <c r="D737" s="1632" t="s">
        <v>1934</v>
      </c>
      <c r="E737" s="1632"/>
      <c r="F737" s="1632"/>
      <c r="G737" s="1632"/>
      <c r="H737" s="1632" t="s">
        <v>1935</v>
      </c>
      <c r="I737" s="1626">
        <v>2561</v>
      </c>
      <c r="J737" s="1626">
        <v>2562</v>
      </c>
      <c r="K737" s="1626">
        <v>2563</v>
      </c>
      <c r="L737" s="1626">
        <v>2564</v>
      </c>
      <c r="M737" s="1626">
        <v>2565</v>
      </c>
      <c r="N737" s="1632" t="s">
        <v>400</v>
      </c>
      <c r="O737" s="1633" t="s">
        <v>3923</v>
      </c>
      <c r="P737" s="1634" t="s">
        <v>3935</v>
      </c>
    </row>
    <row r="738" spans="1:16" s="612" customFormat="1" ht="18" x14ac:dyDescent="0.35">
      <c r="A738" s="1632"/>
      <c r="B738" s="1632"/>
      <c r="C738" s="1632" t="s">
        <v>1933</v>
      </c>
      <c r="D738" s="1632"/>
      <c r="E738" s="1632"/>
      <c r="F738" s="1632"/>
      <c r="G738" s="1632"/>
      <c r="H738" s="1632" t="s">
        <v>1936</v>
      </c>
      <c r="I738" s="1632"/>
      <c r="J738" s="1632"/>
      <c r="K738" s="1632"/>
      <c r="L738" s="1632"/>
      <c r="M738" s="1632"/>
      <c r="N738" s="1632"/>
      <c r="O738" s="1632" t="s">
        <v>1937</v>
      </c>
      <c r="P738" s="1634" t="s">
        <v>3924</v>
      </c>
    </row>
    <row r="739" spans="1:16" s="612" customFormat="1" ht="18" x14ac:dyDescent="0.35">
      <c r="A739" s="1632"/>
      <c r="B739" s="1632"/>
      <c r="C739" s="1632" t="s">
        <v>1971</v>
      </c>
      <c r="D739" s="1632"/>
      <c r="E739" s="1632"/>
      <c r="F739" s="1632"/>
      <c r="G739" s="1632"/>
      <c r="H739" s="1632"/>
      <c r="I739" s="1632"/>
      <c r="J739" s="1632"/>
      <c r="K739" s="1632"/>
      <c r="L739" s="1632"/>
      <c r="M739" s="1632"/>
      <c r="N739" s="1632"/>
      <c r="O739" s="1632"/>
      <c r="P739" s="1632"/>
    </row>
    <row r="740" spans="1:16" s="994" customFormat="1" ht="14.4" x14ac:dyDescent="0.3">
      <c r="A740" s="1032">
        <v>52</v>
      </c>
      <c r="B740" s="641"/>
      <c r="C740" s="641"/>
      <c r="D740" s="641"/>
      <c r="E740" s="641"/>
      <c r="F740" s="641" t="s">
        <v>1964</v>
      </c>
      <c r="G740" s="641" t="s">
        <v>2041</v>
      </c>
      <c r="H740" s="641" t="s">
        <v>1965</v>
      </c>
      <c r="I740" s="635" t="s">
        <v>1139</v>
      </c>
      <c r="J740" s="635">
        <v>6750000</v>
      </c>
      <c r="K740" s="635" t="s">
        <v>1139</v>
      </c>
      <c r="L740" s="635" t="s">
        <v>1139</v>
      </c>
      <c r="M740" s="635" t="s">
        <v>1139</v>
      </c>
      <c r="N740" s="653" t="s">
        <v>2226</v>
      </c>
      <c r="O740" s="644" t="s">
        <v>1976</v>
      </c>
      <c r="P740" s="1032" t="s">
        <v>567</v>
      </c>
    </row>
    <row r="741" spans="1:16" s="994" customFormat="1" ht="14.4" x14ac:dyDescent="0.3">
      <c r="A741" s="640"/>
      <c r="B741" s="640"/>
      <c r="C741" s="640"/>
      <c r="D741" s="640"/>
      <c r="E741" s="640"/>
      <c r="F741" s="640" t="s">
        <v>2298</v>
      </c>
      <c r="G741" s="640" t="s">
        <v>2042</v>
      </c>
      <c r="H741" s="640" t="s">
        <v>1962</v>
      </c>
      <c r="I741" s="1533"/>
      <c r="J741" s="1533"/>
      <c r="K741" s="1533"/>
      <c r="L741" s="1533"/>
      <c r="M741" s="1533"/>
      <c r="N741" s="1557" t="s">
        <v>2227</v>
      </c>
      <c r="O741" s="645" t="s">
        <v>1977</v>
      </c>
      <c r="P741" s="1533" t="s">
        <v>2294</v>
      </c>
    </row>
    <row r="742" spans="1:16" s="994" customFormat="1" ht="14.4" x14ac:dyDescent="0.3">
      <c r="A742" s="640"/>
      <c r="B742" s="640"/>
      <c r="C742" s="640"/>
      <c r="D742" s="640"/>
      <c r="E742" s="640"/>
      <c r="F742" s="640" t="s">
        <v>2299</v>
      </c>
      <c r="G742" s="640" t="s">
        <v>2043</v>
      </c>
      <c r="H742" s="640" t="s">
        <v>1970</v>
      </c>
      <c r="I742" s="1533"/>
      <c r="J742" s="1533"/>
      <c r="K742" s="1533"/>
      <c r="L742" s="1533"/>
      <c r="M742" s="1533"/>
      <c r="N742" s="1557"/>
      <c r="O742" s="645" t="s">
        <v>1978</v>
      </c>
      <c r="P742" s="1533"/>
    </row>
    <row r="743" spans="1:16" s="994" customFormat="1" ht="14.4" x14ac:dyDescent="0.3">
      <c r="A743" s="640"/>
      <c r="B743" s="640"/>
      <c r="C743" s="640"/>
      <c r="D743" s="640"/>
      <c r="E743" s="640"/>
      <c r="F743" s="640" t="s">
        <v>2300</v>
      </c>
      <c r="G743" s="640"/>
      <c r="H743" s="640" t="s">
        <v>2302</v>
      </c>
      <c r="I743" s="1533"/>
      <c r="J743" s="1533"/>
      <c r="K743" s="1533"/>
      <c r="L743" s="1533"/>
      <c r="M743" s="1533"/>
      <c r="N743" s="1557"/>
      <c r="O743" s="645" t="s">
        <v>649</v>
      </c>
      <c r="P743" s="1533"/>
    </row>
    <row r="744" spans="1:16" s="994" customFormat="1" ht="14.4" x14ac:dyDescent="0.3">
      <c r="A744" s="640"/>
      <c r="B744" s="640"/>
      <c r="C744" s="640"/>
      <c r="D744" s="640"/>
      <c r="E744" s="640"/>
      <c r="F744" s="640" t="s">
        <v>2301</v>
      </c>
      <c r="G744" s="640"/>
      <c r="H744" s="640" t="s">
        <v>2235</v>
      </c>
      <c r="I744" s="1533"/>
      <c r="J744" s="1533"/>
      <c r="K744" s="1533" t="s">
        <v>225</v>
      </c>
      <c r="L744" s="1533"/>
      <c r="M744" s="1533"/>
      <c r="N744" s="645"/>
      <c r="O744" s="645" t="s">
        <v>1979</v>
      </c>
      <c r="P744" s="1533"/>
    </row>
    <row r="745" spans="1:16" s="994" customFormat="1" ht="14.4" x14ac:dyDescent="0.3">
      <c r="A745" s="640"/>
      <c r="B745" s="640"/>
      <c r="C745" s="640"/>
      <c r="D745" s="640"/>
      <c r="E745" s="640"/>
      <c r="F745" s="640" t="s">
        <v>1956</v>
      </c>
      <c r="G745" s="640"/>
      <c r="H745" s="640" t="s">
        <v>2303</v>
      </c>
      <c r="I745" s="1533"/>
      <c r="J745" s="1533"/>
      <c r="K745" s="1533"/>
      <c r="L745" s="1533"/>
      <c r="M745" s="1533" t="s">
        <v>225</v>
      </c>
      <c r="N745" s="645"/>
      <c r="O745" s="645" t="s">
        <v>1980</v>
      </c>
      <c r="P745" s="1533"/>
    </row>
    <row r="746" spans="1:16" s="994" customFormat="1" ht="14.4" x14ac:dyDescent="0.3">
      <c r="A746" s="640"/>
      <c r="B746" s="640"/>
      <c r="C746" s="640"/>
      <c r="D746" s="640"/>
      <c r="E746" s="640"/>
      <c r="F746" s="640" t="s">
        <v>1913</v>
      </c>
      <c r="G746" s="643"/>
      <c r="H746" s="643" t="s">
        <v>1906</v>
      </c>
      <c r="I746" s="1533"/>
      <c r="J746" s="1533"/>
      <c r="K746" s="1533"/>
      <c r="L746" s="1533"/>
      <c r="M746" s="1533"/>
      <c r="N746" s="645"/>
      <c r="O746" s="645"/>
      <c r="P746" s="1533"/>
    </row>
    <row r="747" spans="1:16" s="994" customFormat="1" ht="14.4" x14ac:dyDescent="0.3">
      <c r="A747" s="1032">
        <v>53</v>
      </c>
      <c r="B747" s="641"/>
      <c r="C747" s="641"/>
      <c r="D747" s="641"/>
      <c r="E747" s="641"/>
      <c r="F747" s="641" t="s">
        <v>1964</v>
      </c>
      <c r="G747" s="641" t="s">
        <v>2041</v>
      </c>
      <c r="H747" s="641" t="s">
        <v>1965</v>
      </c>
      <c r="I747" s="635">
        <v>1440000</v>
      </c>
      <c r="J747" s="635" t="s">
        <v>1139</v>
      </c>
      <c r="K747" s="635" t="s">
        <v>1139</v>
      </c>
      <c r="L747" s="635" t="s">
        <v>1139</v>
      </c>
      <c r="M747" s="635" t="s">
        <v>1139</v>
      </c>
      <c r="N747" s="653" t="s">
        <v>2226</v>
      </c>
      <c r="O747" s="644" t="s">
        <v>1976</v>
      </c>
      <c r="P747" s="1032" t="s">
        <v>567</v>
      </c>
    </row>
    <row r="748" spans="1:16" s="994" customFormat="1" ht="14.4" x14ac:dyDescent="0.3">
      <c r="A748" s="1533"/>
      <c r="B748" s="640"/>
      <c r="C748" s="640"/>
      <c r="D748" s="640"/>
      <c r="E748" s="640"/>
      <c r="F748" s="636" t="s">
        <v>2298</v>
      </c>
      <c r="G748" s="640" t="s">
        <v>2042</v>
      </c>
      <c r="H748" s="640" t="s">
        <v>2306</v>
      </c>
      <c r="I748" s="1555"/>
      <c r="J748" s="1533"/>
      <c r="K748" s="1533"/>
      <c r="L748" s="1533"/>
      <c r="M748" s="1533"/>
      <c r="N748" s="645" t="s">
        <v>2227</v>
      </c>
      <c r="O748" s="645" t="s">
        <v>1977</v>
      </c>
      <c r="P748" s="1533" t="s">
        <v>2294</v>
      </c>
    </row>
    <row r="749" spans="1:16" s="994" customFormat="1" ht="14.4" x14ac:dyDescent="0.3">
      <c r="A749" s="1533"/>
      <c r="B749" s="640"/>
      <c r="C749" s="640"/>
      <c r="D749" s="640"/>
      <c r="E749" s="640"/>
      <c r="F749" s="640" t="s">
        <v>2304</v>
      </c>
      <c r="G749" s="640" t="s">
        <v>2043</v>
      </c>
      <c r="H749" s="640" t="s">
        <v>2307</v>
      </c>
      <c r="I749" s="1533"/>
      <c r="J749" s="1533"/>
      <c r="K749" s="1533"/>
      <c r="L749" s="1533"/>
      <c r="M749" s="1533"/>
      <c r="N749" s="645"/>
      <c r="O749" s="645" t="s">
        <v>1978</v>
      </c>
      <c r="P749" s="1533"/>
    </row>
    <row r="750" spans="1:16" s="994" customFormat="1" ht="14.4" x14ac:dyDescent="0.3">
      <c r="A750" s="1533"/>
      <c r="B750" s="640"/>
      <c r="C750" s="640"/>
      <c r="D750" s="640"/>
      <c r="E750" s="640"/>
      <c r="F750" s="640" t="s">
        <v>2305</v>
      </c>
      <c r="G750" s="640"/>
      <c r="H750" s="640" t="s">
        <v>2302</v>
      </c>
      <c r="I750" s="1533"/>
      <c r="J750" s="1533" t="s">
        <v>225</v>
      </c>
      <c r="K750" s="1533"/>
      <c r="L750" s="1533"/>
      <c r="M750" s="1533"/>
      <c r="N750" s="645"/>
      <c r="O750" s="645" t="s">
        <v>649</v>
      </c>
      <c r="P750" s="1533"/>
    </row>
    <row r="751" spans="1:16" s="994" customFormat="1" ht="14.4" x14ac:dyDescent="0.3">
      <c r="A751" s="1533"/>
      <c r="B751" s="640"/>
      <c r="C751" s="640"/>
      <c r="D751" s="640"/>
      <c r="E751" s="640"/>
      <c r="F751" s="640" t="s">
        <v>1956</v>
      </c>
      <c r="G751" s="655"/>
      <c r="H751" s="655" t="s">
        <v>2235</v>
      </c>
      <c r="I751" s="1533"/>
      <c r="J751" s="1533"/>
      <c r="K751" s="1533"/>
      <c r="L751" s="1533"/>
      <c r="M751" s="1533"/>
      <c r="N751" s="645"/>
      <c r="O751" s="645" t="s">
        <v>1979</v>
      </c>
      <c r="P751" s="1533"/>
    </row>
    <row r="752" spans="1:16" s="994" customFormat="1" ht="14.4" x14ac:dyDescent="0.3">
      <c r="A752" s="1533"/>
      <c r="B752" s="640"/>
      <c r="C752" s="640"/>
      <c r="D752" s="640"/>
      <c r="E752" s="640"/>
      <c r="F752" s="640" t="s">
        <v>1913</v>
      </c>
      <c r="G752" s="655"/>
      <c r="H752" s="655" t="s">
        <v>2308</v>
      </c>
      <c r="I752" s="1533"/>
      <c r="J752" s="1533"/>
      <c r="K752" s="1533"/>
      <c r="L752" s="1533"/>
      <c r="M752" s="1533"/>
      <c r="N752" s="645"/>
      <c r="O752" s="645" t="s">
        <v>1980</v>
      </c>
      <c r="P752" s="1533"/>
    </row>
    <row r="753" spans="1:17" s="994" customFormat="1" ht="14.4" x14ac:dyDescent="0.3">
      <c r="A753" s="1533"/>
      <c r="B753" s="640"/>
      <c r="C753" s="640"/>
      <c r="D753" s="640"/>
      <c r="E753" s="640"/>
      <c r="F753" s="655"/>
      <c r="G753" s="655"/>
      <c r="H753" s="655" t="s">
        <v>2309</v>
      </c>
      <c r="I753" s="1533"/>
      <c r="J753" s="1533"/>
      <c r="K753" s="1533"/>
      <c r="L753" s="1533"/>
      <c r="M753" s="1533"/>
      <c r="N753" s="645"/>
      <c r="O753" s="645"/>
      <c r="P753" s="1533"/>
    </row>
    <row r="754" spans="1:17" s="994" customFormat="1" ht="15.6" x14ac:dyDescent="0.4">
      <c r="A754" s="1533"/>
      <c r="B754" s="640"/>
      <c r="C754" s="640"/>
      <c r="D754" s="640"/>
      <c r="E754" s="640"/>
      <c r="F754" s="655"/>
      <c r="G754" s="655"/>
      <c r="H754" s="655" t="s">
        <v>2310</v>
      </c>
      <c r="I754" s="1533"/>
      <c r="J754" s="1533"/>
      <c r="K754" s="1533"/>
      <c r="L754" s="1533" t="s">
        <v>225</v>
      </c>
      <c r="M754" s="1533"/>
      <c r="N754" s="645"/>
      <c r="O754" s="645"/>
      <c r="P754" s="1533"/>
    </row>
    <row r="755" spans="1:17" s="994" customFormat="1" ht="14.4" x14ac:dyDescent="0.3">
      <c r="A755" s="646"/>
      <c r="B755" s="643"/>
      <c r="C755" s="643"/>
      <c r="D755" s="643"/>
      <c r="E755" s="643"/>
      <c r="F755" s="643"/>
      <c r="G755" s="657"/>
      <c r="H755" s="643" t="s">
        <v>2311</v>
      </c>
      <c r="I755" s="646"/>
      <c r="J755" s="646"/>
      <c r="K755" s="646"/>
      <c r="L755" s="646"/>
      <c r="M755" s="646"/>
      <c r="N755" s="652"/>
      <c r="O755" s="652"/>
      <c r="P755" s="646"/>
    </row>
    <row r="756" spans="1:17" s="994" customFormat="1" ht="14.4" x14ac:dyDescent="0.3">
      <c r="A756" s="1537"/>
      <c r="B756" s="668"/>
      <c r="C756" s="668"/>
      <c r="D756" s="668"/>
      <c r="E756" s="668"/>
      <c r="F756" s="668"/>
      <c r="G756" s="668"/>
      <c r="H756" s="668"/>
      <c r="I756" s="1537"/>
      <c r="J756" s="1537"/>
      <c r="K756" s="1537"/>
      <c r="L756" s="1537"/>
      <c r="M756" s="1537"/>
      <c r="N756" s="669"/>
      <c r="O756" s="669"/>
      <c r="P756" s="1537"/>
    </row>
    <row r="757" spans="1:17" s="994" customFormat="1" ht="14.4" x14ac:dyDescent="0.3">
      <c r="A757" s="1537"/>
      <c r="B757" s="668"/>
      <c r="C757" s="668"/>
      <c r="D757" s="668"/>
      <c r="E757" s="668"/>
      <c r="F757" s="668"/>
      <c r="G757" s="668"/>
      <c r="H757" s="668"/>
      <c r="I757" s="1537"/>
      <c r="J757" s="1537"/>
      <c r="K757" s="1537"/>
      <c r="L757" s="1537"/>
      <c r="M757" s="1537"/>
      <c r="N757" s="669"/>
      <c r="O757" s="669"/>
      <c r="P757" s="1537"/>
    </row>
    <row r="758" spans="1:17" s="994" customFormat="1" ht="14.4" x14ac:dyDescent="0.3">
      <c r="A758" s="1537"/>
      <c r="B758" s="668"/>
      <c r="C758" s="668"/>
      <c r="D758" s="668"/>
      <c r="E758" s="668"/>
      <c r="F758" s="668"/>
      <c r="G758" s="668"/>
      <c r="H758" s="668"/>
      <c r="I758" s="1537"/>
      <c r="J758" s="1537"/>
      <c r="K758" s="1537"/>
      <c r="L758" s="1537"/>
      <c r="M758" s="1537"/>
      <c r="N758" s="669"/>
      <c r="O758" s="669"/>
      <c r="P758" s="1537"/>
    </row>
    <row r="759" spans="1:17" ht="21.6" x14ac:dyDescent="0.4">
      <c r="P759" s="1624">
        <v>121</v>
      </c>
    </row>
    <row r="761" spans="1:17" x14ac:dyDescent="0.4">
      <c r="A761" s="1848" t="s">
        <v>1953</v>
      </c>
      <c r="B761" s="1848"/>
      <c r="C761" s="1848"/>
      <c r="D761" s="1848"/>
      <c r="E761" s="1848"/>
      <c r="F761" s="1848"/>
      <c r="G761" s="1848"/>
      <c r="H761" s="1848"/>
      <c r="I761" s="1848"/>
      <c r="J761" s="1848"/>
      <c r="K761" s="1848"/>
      <c r="L761" s="1344"/>
      <c r="O761" s="1920" t="s">
        <v>3918</v>
      </c>
      <c r="P761" s="1920"/>
    </row>
    <row r="762" spans="1:17" x14ac:dyDescent="0.4">
      <c r="A762" s="1848" t="s">
        <v>3917</v>
      </c>
      <c r="B762" s="1848"/>
      <c r="C762" s="1848"/>
      <c r="D762" s="1848"/>
      <c r="E762" s="1848"/>
      <c r="F762" s="1848"/>
      <c r="G762" s="1848"/>
      <c r="H762" s="1848"/>
      <c r="I762" s="1848"/>
      <c r="J762" s="1848"/>
      <c r="K762" s="1848"/>
      <c r="L762" s="1344"/>
      <c r="M762" s="606" t="s">
        <v>225</v>
      </c>
      <c r="P762" s="1920"/>
      <c r="Q762" s="1920"/>
    </row>
    <row r="763" spans="1:17" x14ac:dyDescent="0.4">
      <c r="A763" s="1848" t="s">
        <v>3919</v>
      </c>
      <c r="B763" s="1848"/>
      <c r="C763" s="1848"/>
      <c r="D763" s="1848"/>
      <c r="E763" s="1848"/>
      <c r="F763" s="1848"/>
      <c r="G763" s="1848"/>
      <c r="H763" s="1848"/>
      <c r="I763" s="1848"/>
      <c r="J763" s="1848"/>
      <c r="K763" s="1848"/>
      <c r="L763" s="1344"/>
    </row>
    <row r="764" spans="1:17" x14ac:dyDescent="0.4">
      <c r="A764" s="1848" t="s">
        <v>3920</v>
      </c>
      <c r="B764" s="1848"/>
      <c r="C764" s="1848"/>
      <c r="D764" s="1848"/>
      <c r="E764" s="1848"/>
      <c r="F764" s="1848"/>
      <c r="G764" s="1848"/>
      <c r="H764" s="1848"/>
      <c r="I764" s="1848"/>
      <c r="J764" s="1848"/>
      <c r="K764" s="1848"/>
      <c r="L764" s="1344"/>
    </row>
    <row r="765" spans="1:17" s="609" customFormat="1" x14ac:dyDescent="0.4">
      <c r="A765" s="609" t="s">
        <v>1954</v>
      </c>
    </row>
    <row r="766" spans="1:17" s="612" customFormat="1" ht="18" x14ac:dyDescent="0.35">
      <c r="A766" s="1626" t="s">
        <v>394</v>
      </c>
      <c r="B766" s="1626" t="s">
        <v>1931</v>
      </c>
      <c r="C766" s="1626" t="s">
        <v>127</v>
      </c>
      <c r="D766" s="1626" t="s">
        <v>127</v>
      </c>
      <c r="E766" s="1626" t="s">
        <v>90</v>
      </c>
      <c r="F766" s="1626" t="s">
        <v>129</v>
      </c>
      <c r="G766" s="1626" t="s">
        <v>395</v>
      </c>
      <c r="H766" s="1626" t="s">
        <v>396</v>
      </c>
      <c r="I766" s="1627" t="s">
        <v>1938</v>
      </c>
      <c r="J766" s="1628"/>
      <c r="K766" s="1628"/>
      <c r="L766" s="1628"/>
      <c r="M766" s="1629"/>
      <c r="N766" s="1626" t="s">
        <v>399</v>
      </c>
      <c r="O766" s="1630" t="s">
        <v>3922</v>
      </c>
      <c r="P766" s="1631" t="s">
        <v>403</v>
      </c>
    </row>
    <row r="767" spans="1:17" s="612" customFormat="1" ht="18" x14ac:dyDescent="0.35">
      <c r="A767" s="1632"/>
      <c r="B767" s="1632" t="s">
        <v>566</v>
      </c>
      <c r="C767" s="1632" t="s">
        <v>1932</v>
      </c>
      <c r="D767" s="1632" t="s">
        <v>1934</v>
      </c>
      <c r="E767" s="1632"/>
      <c r="F767" s="1632"/>
      <c r="G767" s="1632"/>
      <c r="H767" s="1632" t="s">
        <v>1935</v>
      </c>
      <c r="I767" s="1626">
        <v>2561</v>
      </c>
      <c r="J767" s="1626">
        <v>2562</v>
      </c>
      <c r="K767" s="1626">
        <v>2563</v>
      </c>
      <c r="L767" s="1626">
        <v>2564</v>
      </c>
      <c r="M767" s="1626">
        <v>2565</v>
      </c>
      <c r="N767" s="1632" t="s">
        <v>400</v>
      </c>
      <c r="O767" s="1633" t="s">
        <v>3923</v>
      </c>
      <c r="P767" s="1634" t="s">
        <v>3935</v>
      </c>
    </row>
    <row r="768" spans="1:17" s="612" customFormat="1" ht="18" x14ac:dyDescent="0.35">
      <c r="A768" s="1632"/>
      <c r="B768" s="1632"/>
      <c r="C768" s="1632" t="s">
        <v>1933</v>
      </c>
      <c r="D768" s="1632"/>
      <c r="E768" s="1632"/>
      <c r="F768" s="1632"/>
      <c r="G768" s="1632"/>
      <c r="H768" s="1632" t="s">
        <v>1936</v>
      </c>
      <c r="I768" s="1632"/>
      <c r="J768" s="1632"/>
      <c r="K768" s="1632"/>
      <c r="L768" s="1632"/>
      <c r="M768" s="1632"/>
      <c r="N768" s="1632"/>
      <c r="O768" s="1632" t="s">
        <v>1937</v>
      </c>
      <c r="P768" s="1634" t="s">
        <v>3924</v>
      </c>
    </row>
    <row r="769" spans="1:18" s="612" customFormat="1" ht="18" x14ac:dyDescent="0.35">
      <c r="A769" s="1632"/>
      <c r="B769" s="1632"/>
      <c r="C769" s="1632" t="s">
        <v>1971</v>
      </c>
      <c r="D769" s="1632"/>
      <c r="E769" s="1632"/>
      <c r="F769" s="1632"/>
      <c r="G769" s="1632"/>
      <c r="H769" s="1632"/>
      <c r="I769" s="1632"/>
      <c r="J769" s="1632"/>
      <c r="K769" s="1632"/>
      <c r="L769" s="1632"/>
      <c r="M769" s="1632"/>
      <c r="N769" s="1632"/>
      <c r="O769" s="1632"/>
      <c r="P769" s="1632"/>
    </row>
    <row r="770" spans="1:18" s="614" customFormat="1" ht="17.399999999999999" x14ac:dyDescent="0.35">
      <c r="A770" s="616">
        <v>54</v>
      </c>
      <c r="B770" s="619"/>
      <c r="C770" s="619"/>
      <c r="D770" s="641"/>
      <c r="E770" s="619"/>
      <c r="F770" s="620" t="s">
        <v>2326</v>
      </c>
      <c r="G770" s="620" t="s">
        <v>2315</v>
      </c>
      <c r="H770" s="641" t="s">
        <v>2316</v>
      </c>
      <c r="I770" s="639">
        <v>2800000</v>
      </c>
      <c r="J770" s="639" t="s">
        <v>1139</v>
      </c>
      <c r="K770" s="639" t="s">
        <v>1139</v>
      </c>
      <c r="L770" s="639" t="s">
        <v>1139</v>
      </c>
      <c r="M770" s="639" t="s">
        <v>1139</v>
      </c>
      <c r="N770" s="644" t="s">
        <v>2226</v>
      </c>
      <c r="O770" s="627" t="s">
        <v>2324</v>
      </c>
      <c r="P770" s="623" t="s">
        <v>567</v>
      </c>
    </row>
    <row r="771" spans="1:18" s="614" customFormat="1" ht="17.399999999999999" x14ac:dyDescent="0.35">
      <c r="A771" s="617"/>
      <c r="B771" s="621"/>
      <c r="C771" s="617"/>
      <c r="D771" s="617"/>
      <c r="E771" s="617"/>
      <c r="F771" s="621" t="s">
        <v>2312</v>
      </c>
      <c r="G771" s="621" t="s">
        <v>2168</v>
      </c>
      <c r="H771" s="636" t="s">
        <v>2317</v>
      </c>
      <c r="I771" s="624"/>
      <c r="J771" s="624"/>
      <c r="K771" s="624"/>
      <c r="L771" s="624"/>
      <c r="M771" s="624"/>
      <c r="N771" s="645" t="s">
        <v>2227</v>
      </c>
      <c r="O771" s="628" t="s">
        <v>1977</v>
      </c>
      <c r="P771" s="624" t="s">
        <v>2294</v>
      </c>
    </row>
    <row r="772" spans="1:18" s="614" customFormat="1" ht="17.399999999999999" x14ac:dyDescent="0.35">
      <c r="A772" s="617"/>
      <c r="B772" s="617"/>
      <c r="C772" s="617"/>
      <c r="D772" s="617"/>
      <c r="E772" s="617"/>
      <c r="F772" s="621" t="s">
        <v>2313</v>
      </c>
      <c r="G772" s="621" t="s">
        <v>225</v>
      </c>
      <c r="H772" s="640" t="s">
        <v>2318</v>
      </c>
      <c r="I772" s="624"/>
      <c r="J772" s="624"/>
      <c r="K772" s="624"/>
      <c r="L772" s="624"/>
      <c r="M772" s="624"/>
      <c r="N772" s="645"/>
      <c r="O772" s="628" t="s">
        <v>1978</v>
      </c>
      <c r="P772" s="629"/>
    </row>
    <row r="773" spans="1:18" s="614" customFormat="1" ht="17.399999999999999" x14ac:dyDescent="0.35">
      <c r="A773" s="617"/>
      <c r="B773" s="617"/>
      <c r="C773" s="636"/>
      <c r="D773" s="617"/>
      <c r="E773" s="617"/>
      <c r="F773" s="621" t="s">
        <v>2314</v>
      </c>
      <c r="G773" s="621"/>
      <c r="H773" s="640" t="s">
        <v>2219</v>
      </c>
      <c r="I773" s="624"/>
      <c r="J773" s="624"/>
      <c r="K773" s="624"/>
      <c r="L773" s="624"/>
      <c r="M773" s="624"/>
      <c r="N773" s="645"/>
      <c r="O773" s="645" t="s">
        <v>649</v>
      </c>
      <c r="P773" s="629"/>
    </row>
    <row r="774" spans="1:18" s="614" customFormat="1" ht="17.399999999999999" x14ac:dyDescent="0.35">
      <c r="A774" s="617"/>
      <c r="B774" s="617"/>
      <c r="C774" s="617"/>
      <c r="D774" s="617"/>
      <c r="E774" s="617"/>
      <c r="F774" s="621" t="s">
        <v>1956</v>
      </c>
      <c r="G774" s="640"/>
      <c r="H774" s="640" t="s">
        <v>2319</v>
      </c>
      <c r="I774" s="624"/>
      <c r="J774" s="624"/>
      <c r="K774" s="624" t="s">
        <v>225</v>
      </c>
      <c r="L774" s="624"/>
      <c r="M774" s="624"/>
      <c r="N774" s="645"/>
      <c r="O774" s="628" t="s">
        <v>1979</v>
      </c>
      <c r="P774" s="629"/>
    </row>
    <row r="775" spans="1:18" s="614" customFormat="1" ht="17.399999999999999" x14ac:dyDescent="0.35">
      <c r="A775" s="617"/>
      <c r="B775" s="617"/>
      <c r="C775" s="617"/>
      <c r="D775" s="617"/>
      <c r="E775" s="617"/>
      <c r="F775" s="621" t="s">
        <v>1913</v>
      </c>
      <c r="G775" s="640"/>
      <c r="H775" s="640" t="s">
        <v>2320</v>
      </c>
      <c r="I775" s="624"/>
      <c r="J775" s="624"/>
      <c r="K775" s="624"/>
      <c r="L775" s="624"/>
      <c r="M775" s="624"/>
      <c r="N775" s="645"/>
      <c r="O775" s="628" t="s">
        <v>1980</v>
      </c>
      <c r="P775" s="629"/>
    </row>
    <row r="776" spans="1:18" s="614" customFormat="1" ht="17.399999999999999" x14ac:dyDescent="0.35">
      <c r="A776" s="617"/>
      <c r="B776" s="617"/>
      <c r="C776" s="617"/>
      <c r="D776" s="617"/>
      <c r="E776" s="617"/>
      <c r="F776" s="621"/>
      <c r="G776" s="640"/>
      <c r="H776" s="640" t="s">
        <v>2321</v>
      </c>
      <c r="I776" s="624"/>
      <c r="J776" s="624"/>
      <c r="K776" s="624"/>
      <c r="L776" s="624"/>
      <c r="M776" s="624"/>
      <c r="N776" s="645"/>
      <c r="O776" s="628" t="s">
        <v>2325</v>
      </c>
      <c r="P776" s="629"/>
    </row>
    <row r="777" spans="1:18" s="614" customFormat="1" ht="17.399999999999999" x14ac:dyDescent="0.35">
      <c r="A777" s="617"/>
      <c r="B777" s="617"/>
      <c r="C777" s="617"/>
      <c r="D777" s="617"/>
      <c r="E777" s="617"/>
      <c r="F777" s="621" t="s">
        <v>225</v>
      </c>
      <c r="G777" s="640"/>
      <c r="H777" s="640" t="s">
        <v>2219</v>
      </c>
      <c r="I777" s="624"/>
      <c r="J777" s="624"/>
      <c r="K777" s="624"/>
      <c r="L777" s="624"/>
      <c r="M777" s="624" t="s">
        <v>225</v>
      </c>
      <c r="N777" s="645"/>
      <c r="O777" s="628" t="s">
        <v>2168</v>
      </c>
      <c r="P777" s="629"/>
    </row>
    <row r="778" spans="1:18" s="614" customFormat="1" ht="17.399999999999999" x14ac:dyDescent="0.35">
      <c r="A778" s="617"/>
      <c r="B778" s="617"/>
      <c r="C778" s="617"/>
      <c r="D778" s="617"/>
      <c r="E778" s="617"/>
      <c r="F778" s="621"/>
      <c r="G778" s="640"/>
      <c r="H778" s="640" t="s">
        <v>2322</v>
      </c>
      <c r="I778" s="624"/>
      <c r="J778" s="624"/>
      <c r="K778" s="624"/>
      <c r="L778" s="624"/>
      <c r="M778" s="624"/>
      <c r="N778" s="645"/>
      <c r="O778" s="628"/>
      <c r="P778" s="629"/>
    </row>
    <row r="779" spans="1:18" s="614" customFormat="1" ht="17.399999999999999" x14ac:dyDescent="0.35">
      <c r="A779" s="617"/>
      <c r="B779" s="617"/>
      <c r="C779" s="617"/>
      <c r="D779" s="617"/>
      <c r="E779" s="617"/>
      <c r="F779" s="640" t="s">
        <v>225</v>
      </c>
      <c r="G779" s="643"/>
      <c r="H779" s="643" t="s">
        <v>2323</v>
      </c>
      <c r="I779" s="624"/>
      <c r="J779" s="624"/>
      <c r="K779" s="624"/>
      <c r="L779" s="624"/>
      <c r="M779" s="624"/>
      <c r="N779" s="634"/>
      <c r="O779" s="628"/>
      <c r="P779" s="624"/>
    </row>
    <row r="780" spans="1:18" s="614" customFormat="1" ht="17.399999999999999" x14ac:dyDescent="0.35">
      <c r="A780" s="616">
        <v>55</v>
      </c>
      <c r="B780" s="619"/>
      <c r="C780" s="619"/>
      <c r="D780" s="619"/>
      <c r="E780" s="619"/>
      <c r="F780" s="641" t="s">
        <v>2327</v>
      </c>
      <c r="G780" s="620" t="s">
        <v>2315</v>
      </c>
      <c r="H780" s="641" t="s">
        <v>2309</v>
      </c>
      <c r="I780" s="639">
        <v>1855000</v>
      </c>
      <c r="J780" s="639" t="s">
        <v>1139</v>
      </c>
      <c r="K780" s="639" t="s">
        <v>1139</v>
      </c>
      <c r="L780" s="639" t="s">
        <v>1139</v>
      </c>
      <c r="M780" s="639" t="s">
        <v>1139</v>
      </c>
      <c r="N780" s="644" t="s">
        <v>2226</v>
      </c>
      <c r="O780" s="627" t="s">
        <v>1976</v>
      </c>
      <c r="P780" s="623" t="s">
        <v>567</v>
      </c>
    </row>
    <row r="781" spans="1:18" s="614" customFormat="1" ht="17.399999999999999" x14ac:dyDescent="0.35">
      <c r="A781" s="629"/>
      <c r="B781" s="617"/>
      <c r="C781" s="617"/>
      <c r="D781" s="617"/>
      <c r="E781" s="617"/>
      <c r="F781" s="621" t="s">
        <v>2328</v>
      </c>
      <c r="G781" s="621" t="s">
        <v>2168</v>
      </c>
      <c r="H781" s="640" t="s">
        <v>2331</v>
      </c>
      <c r="I781" s="642"/>
      <c r="J781" s="629"/>
      <c r="K781" s="629"/>
      <c r="L781" s="629"/>
      <c r="M781" s="629"/>
      <c r="N781" s="645" t="s">
        <v>2227</v>
      </c>
      <c r="O781" s="628" t="s">
        <v>1977</v>
      </c>
      <c r="P781" s="624" t="s">
        <v>2294</v>
      </c>
    </row>
    <row r="782" spans="1:18" s="614" customFormat="1" ht="17.399999999999999" x14ac:dyDescent="0.35">
      <c r="A782" s="629"/>
      <c r="B782" s="617"/>
      <c r="C782" s="617"/>
      <c r="D782" s="617"/>
      <c r="E782" s="617"/>
      <c r="F782" s="621" t="s">
        <v>2329</v>
      </c>
      <c r="G782" s="621"/>
      <c r="H782" s="640" t="s">
        <v>2332</v>
      </c>
      <c r="I782" s="629"/>
      <c r="J782" s="629"/>
      <c r="K782" s="629"/>
      <c r="L782" s="629"/>
      <c r="M782" s="629"/>
      <c r="N782" s="645"/>
      <c r="O782" s="628" t="s">
        <v>1978</v>
      </c>
      <c r="P782" s="629"/>
    </row>
    <row r="783" spans="1:18" s="614" customFormat="1" ht="17.399999999999999" x14ac:dyDescent="0.35">
      <c r="A783" s="629"/>
      <c r="B783" s="617"/>
      <c r="C783" s="617"/>
      <c r="D783" s="617"/>
      <c r="E783" s="617"/>
      <c r="F783" s="621" t="s">
        <v>2330</v>
      </c>
      <c r="G783" s="621"/>
      <c r="H783" s="640" t="s">
        <v>2333</v>
      </c>
      <c r="I783" s="629"/>
      <c r="J783" s="629" t="s">
        <v>225</v>
      </c>
      <c r="K783" s="629"/>
      <c r="L783" s="629"/>
      <c r="M783" s="629"/>
      <c r="N783" s="645"/>
      <c r="O783" s="645" t="s">
        <v>649</v>
      </c>
      <c r="P783" s="629"/>
    </row>
    <row r="784" spans="1:18" s="614" customFormat="1" ht="17.399999999999999" x14ac:dyDescent="0.35">
      <c r="A784" s="629"/>
      <c r="B784" s="617"/>
      <c r="C784" s="617"/>
      <c r="D784" s="617"/>
      <c r="E784" s="617"/>
      <c r="F784" s="621" t="s">
        <v>2314</v>
      </c>
      <c r="G784" s="655"/>
      <c r="H784" s="655" t="s">
        <v>2334</v>
      </c>
      <c r="I784" s="629"/>
      <c r="J784" s="629"/>
      <c r="K784" s="629"/>
      <c r="L784" s="629"/>
      <c r="M784" s="629"/>
      <c r="N784" s="645"/>
      <c r="O784" s="628" t="s">
        <v>1979</v>
      </c>
      <c r="P784" s="629"/>
      <c r="R784" s="614" t="s">
        <v>225</v>
      </c>
    </row>
    <row r="785" spans="1:17" s="614" customFormat="1" ht="17.399999999999999" x14ac:dyDescent="0.35">
      <c r="A785" s="629"/>
      <c r="B785" s="617"/>
      <c r="C785" s="617"/>
      <c r="D785" s="617"/>
      <c r="E785" s="617"/>
      <c r="F785" s="621" t="s">
        <v>1956</v>
      </c>
      <c r="G785" s="655"/>
      <c r="H785" s="655" t="s">
        <v>2335</v>
      </c>
      <c r="I785" s="629"/>
      <c r="J785" s="629"/>
      <c r="K785" s="629"/>
      <c r="L785" s="629"/>
      <c r="M785" s="629"/>
      <c r="N785" s="645"/>
      <c r="O785" s="628" t="s">
        <v>1980</v>
      </c>
      <c r="P785" s="629"/>
    </row>
    <row r="786" spans="1:17" s="614" customFormat="1" ht="17.399999999999999" x14ac:dyDescent="0.35">
      <c r="A786" s="630"/>
      <c r="B786" s="631"/>
      <c r="C786" s="631"/>
      <c r="D786" s="631"/>
      <c r="E786" s="631"/>
      <c r="F786" s="658" t="s">
        <v>1913</v>
      </c>
      <c r="G786" s="657"/>
      <c r="H786" s="657" t="s">
        <v>225</v>
      </c>
      <c r="I786" s="630"/>
      <c r="J786" s="630"/>
      <c r="K786" s="630"/>
      <c r="L786" s="630"/>
      <c r="M786" s="630"/>
      <c r="N786" s="652"/>
      <c r="O786" s="637"/>
      <c r="P786" s="630"/>
    </row>
    <row r="787" spans="1:17" s="614" customFormat="1" ht="21.6" x14ac:dyDescent="0.35">
      <c r="A787" s="664"/>
      <c r="B787" s="666"/>
      <c r="C787" s="666"/>
      <c r="D787" s="666"/>
      <c r="E787" s="666"/>
      <c r="F787" s="667"/>
      <c r="G787" s="668"/>
      <c r="H787" s="668"/>
      <c r="I787" s="664"/>
      <c r="J787" s="664"/>
      <c r="K787" s="664"/>
      <c r="L787" s="664"/>
      <c r="M787" s="664"/>
      <c r="N787" s="669"/>
      <c r="O787" s="670"/>
      <c r="P787" s="1624">
        <v>122</v>
      </c>
    </row>
    <row r="789" spans="1:17" x14ac:dyDescent="0.4">
      <c r="A789" s="1848" t="s">
        <v>1953</v>
      </c>
      <c r="B789" s="1848"/>
      <c r="C789" s="1848"/>
      <c r="D789" s="1848"/>
      <c r="E789" s="1848"/>
      <c r="F789" s="1848"/>
      <c r="G789" s="1848"/>
      <c r="H789" s="1848"/>
      <c r="I789" s="1848"/>
      <c r="J789" s="1848"/>
      <c r="K789" s="1848"/>
      <c r="L789" s="1344"/>
      <c r="O789" s="1920" t="s">
        <v>3918</v>
      </c>
      <c r="P789" s="1920"/>
    </row>
    <row r="790" spans="1:17" x14ac:dyDescent="0.4">
      <c r="A790" s="1848" t="s">
        <v>1953</v>
      </c>
      <c r="B790" s="1848"/>
      <c r="C790" s="1848"/>
      <c r="D790" s="1848"/>
      <c r="E790" s="1848"/>
      <c r="F790" s="1848"/>
      <c r="G790" s="1848"/>
      <c r="H790" s="1848"/>
      <c r="I790" s="1848"/>
      <c r="J790" s="1848"/>
      <c r="K790" s="1848"/>
      <c r="L790" s="1344"/>
      <c r="M790" s="606" t="s">
        <v>225</v>
      </c>
      <c r="P790" s="1920"/>
      <c r="Q790" s="1920"/>
    </row>
    <row r="791" spans="1:17" x14ac:dyDescent="0.4">
      <c r="A791" s="1848" t="s">
        <v>3917</v>
      </c>
      <c r="B791" s="1848"/>
      <c r="C791" s="1848"/>
      <c r="D791" s="1848"/>
      <c r="E791" s="1848"/>
      <c r="F791" s="1848"/>
      <c r="G791" s="1848"/>
      <c r="H791" s="1848"/>
      <c r="I791" s="1848"/>
      <c r="J791" s="1848"/>
      <c r="K791" s="1848"/>
      <c r="L791" s="1344"/>
    </row>
    <row r="792" spans="1:17" x14ac:dyDescent="0.4">
      <c r="A792" s="1848" t="s">
        <v>3919</v>
      </c>
      <c r="B792" s="1848"/>
      <c r="C792" s="1848"/>
      <c r="D792" s="1848"/>
      <c r="E792" s="1848"/>
      <c r="F792" s="1848"/>
      <c r="G792" s="1848"/>
      <c r="H792" s="1848"/>
      <c r="I792" s="1848"/>
      <c r="J792" s="1848"/>
      <c r="K792" s="1848"/>
      <c r="L792" s="1344"/>
    </row>
    <row r="793" spans="1:17" s="609" customFormat="1" x14ac:dyDescent="0.4">
      <c r="A793" s="1848" t="s">
        <v>3920</v>
      </c>
      <c r="B793" s="1848"/>
      <c r="C793" s="1848"/>
      <c r="D793" s="1848"/>
      <c r="E793" s="1848"/>
      <c r="F793" s="1848"/>
      <c r="G793" s="1848"/>
      <c r="H793" s="1848"/>
      <c r="I793" s="1848"/>
      <c r="J793" s="1848"/>
      <c r="K793" s="1848"/>
    </row>
    <row r="794" spans="1:17" s="612" customFormat="1" ht="18" x14ac:dyDescent="0.35">
      <c r="A794" s="1626" t="s">
        <v>394</v>
      </c>
      <c r="B794" s="1626" t="s">
        <v>1931</v>
      </c>
      <c r="C794" s="1626" t="s">
        <v>127</v>
      </c>
      <c r="D794" s="1626" t="s">
        <v>127</v>
      </c>
      <c r="E794" s="1626" t="s">
        <v>90</v>
      </c>
      <c r="F794" s="1626" t="s">
        <v>129</v>
      </c>
      <c r="G794" s="1626" t="s">
        <v>395</v>
      </c>
      <c r="H794" s="1626" t="s">
        <v>396</v>
      </c>
      <c r="I794" s="1627" t="s">
        <v>1938</v>
      </c>
      <c r="J794" s="1628"/>
      <c r="K794" s="1628"/>
      <c r="L794" s="1628"/>
      <c r="M794" s="1629"/>
      <c r="N794" s="1626" t="s">
        <v>399</v>
      </c>
      <c r="O794" s="1630" t="s">
        <v>3922</v>
      </c>
      <c r="P794" s="1631" t="s">
        <v>403</v>
      </c>
    </row>
    <row r="795" spans="1:17" s="612" customFormat="1" ht="18" x14ac:dyDescent="0.35">
      <c r="A795" s="1632"/>
      <c r="B795" s="1632" t="s">
        <v>566</v>
      </c>
      <c r="C795" s="1632" t="s">
        <v>1932</v>
      </c>
      <c r="D795" s="1632" t="s">
        <v>1934</v>
      </c>
      <c r="E795" s="1632"/>
      <c r="F795" s="1632"/>
      <c r="G795" s="1632"/>
      <c r="H795" s="1632" t="s">
        <v>1935</v>
      </c>
      <c r="I795" s="1626">
        <v>2561</v>
      </c>
      <c r="J795" s="1626">
        <v>2562</v>
      </c>
      <c r="K795" s="1626">
        <v>2563</v>
      </c>
      <c r="L795" s="1626">
        <v>2564</v>
      </c>
      <c r="M795" s="1626">
        <v>2565</v>
      </c>
      <c r="N795" s="1632" t="s">
        <v>400</v>
      </c>
      <c r="O795" s="1633" t="s">
        <v>3923</v>
      </c>
      <c r="P795" s="1634" t="s">
        <v>3935</v>
      </c>
    </row>
    <row r="796" spans="1:17" s="612" customFormat="1" ht="18" x14ac:dyDescent="0.35">
      <c r="A796" s="1632"/>
      <c r="B796" s="1632"/>
      <c r="C796" s="1632" t="s">
        <v>1933</v>
      </c>
      <c r="D796" s="1632"/>
      <c r="E796" s="1632"/>
      <c r="F796" s="1632"/>
      <c r="G796" s="1632"/>
      <c r="H796" s="1632" t="s">
        <v>1936</v>
      </c>
      <c r="I796" s="1632"/>
      <c r="J796" s="1632"/>
      <c r="K796" s="1632"/>
      <c r="L796" s="1632"/>
      <c r="M796" s="1632"/>
      <c r="N796" s="1632"/>
      <c r="O796" s="1632" t="s">
        <v>1937</v>
      </c>
      <c r="P796" s="1634" t="s">
        <v>3924</v>
      </c>
    </row>
    <row r="797" spans="1:17" s="612" customFormat="1" ht="18" x14ac:dyDescent="0.35">
      <c r="A797" s="1632"/>
      <c r="B797" s="1632"/>
      <c r="C797" s="1632" t="s">
        <v>1971</v>
      </c>
      <c r="D797" s="1632"/>
      <c r="E797" s="1632"/>
      <c r="F797" s="1632"/>
      <c r="G797" s="1632"/>
      <c r="H797" s="1632"/>
      <c r="I797" s="1632"/>
      <c r="J797" s="1632"/>
      <c r="K797" s="1632"/>
      <c r="L797" s="1632"/>
      <c r="M797" s="1632"/>
      <c r="N797" s="1632"/>
      <c r="O797" s="1632"/>
      <c r="P797" s="1632"/>
    </row>
    <row r="798" spans="1:17" s="614" customFormat="1" ht="17.399999999999999" x14ac:dyDescent="0.35">
      <c r="A798" s="616">
        <v>56</v>
      </c>
      <c r="B798" s="619"/>
      <c r="C798" s="619"/>
      <c r="D798" s="641"/>
      <c r="E798" s="619"/>
      <c r="F798" s="620" t="s">
        <v>2336</v>
      </c>
      <c r="G798" s="620" t="s">
        <v>2315</v>
      </c>
      <c r="H798" s="641" t="s">
        <v>2316</v>
      </c>
      <c r="I798" s="639" t="s">
        <v>1139</v>
      </c>
      <c r="J798" s="639">
        <v>3300000</v>
      </c>
      <c r="K798" s="639" t="s">
        <v>1139</v>
      </c>
      <c r="L798" s="639" t="s">
        <v>1139</v>
      </c>
      <c r="M798" s="639" t="s">
        <v>1139</v>
      </c>
      <c r="N798" s="644" t="s">
        <v>2226</v>
      </c>
      <c r="O798" s="627" t="s">
        <v>2324</v>
      </c>
      <c r="P798" s="623" t="s">
        <v>567</v>
      </c>
    </row>
    <row r="799" spans="1:17" s="614" customFormat="1" ht="17.399999999999999" x14ac:dyDescent="0.35">
      <c r="A799" s="617"/>
      <c r="B799" s="621"/>
      <c r="C799" s="617"/>
      <c r="D799" s="617"/>
      <c r="E799" s="617"/>
      <c r="F799" s="621" t="s">
        <v>2337</v>
      </c>
      <c r="G799" s="621" t="s">
        <v>2168</v>
      </c>
      <c r="H799" s="636" t="s">
        <v>2339</v>
      </c>
      <c r="I799" s="624"/>
      <c r="J799" s="624"/>
      <c r="K799" s="624"/>
      <c r="L799" s="624"/>
      <c r="M799" s="624"/>
      <c r="N799" s="645" t="s">
        <v>2227</v>
      </c>
      <c r="O799" s="628" t="s">
        <v>1977</v>
      </c>
      <c r="P799" s="624" t="s">
        <v>2294</v>
      </c>
    </row>
    <row r="800" spans="1:17" s="614" customFormat="1" ht="17.399999999999999" x14ac:dyDescent="0.35">
      <c r="A800" s="617"/>
      <c r="B800" s="617"/>
      <c r="C800" s="617"/>
      <c r="D800" s="617"/>
      <c r="E800" s="617"/>
      <c r="F800" s="621" t="s">
        <v>2338</v>
      </c>
      <c r="G800" s="621" t="s">
        <v>225</v>
      </c>
      <c r="H800" s="640" t="s">
        <v>2340</v>
      </c>
      <c r="I800" s="624"/>
      <c r="J800" s="624"/>
      <c r="K800" s="624"/>
      <c r="L800" s="624"/>
      <c r="M800" s="624"/>
      <c r="N800" s="645"/>
      <c r="O800" s="628" t="s">
        <v>1978</v>
      </c>
      <c r="P800" s="629"/>
    </row>
    <row r="801" spans="1:17" s="614" customFormat="1" ht="17.399999999999999" x14ac:dyDescent="0.35">
      <c r="A801" s="617"/>
      <c r="B801" s="617"/>
      <c r="C801" s="636"/>
      <c r="D801" s="617"/>
      <c r="E801" s="617"/>
      <c r="F801" s="621" t="s">
        <v>2314</v>
      </c>
      <c r="G801" s="621"/>
      <c r="H801" s="640" t="s">
        <v>2341</v>
      </c>
      <c r="I801" s="624"/>
      <c r="J801" s="624"/>
      <c r="K801" s="624"/>
      <c r="L801" s="624"/>
      <c r="M801" s="624"/>
      <c r="N801" s="645"/>
      <c r="O801" s="645" t="s">
        <v>649</v>
      </c>
      <c r="P801" s="629"/>
    </row>
    <row r="802" spans="1:17" s="614" customFormat="1" ht="17.399999999999999" x14ac:dyDescent="0.35">
      <c r="A802" s="617"/>
      <c r="B802" s="617"/>
      <c r="C802" s="617"/>
      <c r="D802" s="617"/>
      <c r="E802" s="617"/>
      <c r="F802" s="621" t="s">
        <v>1956</v>
      </c>
      <c r="G802" s="640"/>
      <c r="H802" s="640" t="s">
        <v>2342</v>
      </c>
      <c r="I802" s="624"/>
      <c r="J802" s="624"/>
      <c r="K802" s="624" t="s">
        <v>225</v>
      </c>
      <c r="L802" s="624"/>
      <c r="M802" s="624"/>
      <c r="N802" s="645"/>
      <c r="O802" s="645" t="s">
        <v>1979</v>
      </c>
      <c r="P802" s="629"/>
    </row>
    <row r="803" spans="1:17" s="614" customFormat="1" ht="17.399999999999999" x14ac:dyDescent="0.35">
      <c r="A803" s="617"/>
      <c r="B803" s="617"/>
      <c r="C803" s="617"/>
      <c r="D803" s="617"/>
      <c r="E803" s="617"/>
      <c r="F803" s="621" t="s">
        <v>1913</v>
      </c>
      <c r="G803" s="640"/>
      <c r="H803" s="640" t="s">
        <v>2008</v>
      </c>
      <c r="I803" s="624"/>
      <c r="J803" s="624"/>
      <c r="K803" s="624"/>
      <c r="L803" s="624"/>
      <c r="M803" s="624"/>
      <c r="N803" s="645"/>
      <c r="O803" s="645" t="s">
        <v>1980</v>
      </c>
      <c r="P803" s="629"/>
    </row>
    <row r="804" spans="1:17" s="614" customFormat="1" ht="17.399999999999999" x14ac:dyDescent="0.35">
      <c r="A804" s="617"/>
      <c r="B804" s="617"/>
      <c r="C804" s="617"/>
      <c r="D804" s="617"/>
      <c r="E804" s="617"/>
      <c r="F804" s="621"/>
      <c r="G804" s="640"/>
      <c r="H804" s="640"/>
      <c r="I804" s="624"/>
      <c r="J804" s="624"/>
      <c r="K804" s="624"/>
      <c r="L804" s="624"/>
      <c r="M804" s="624"/>
      <c r="N804" s="645"/>
      <c r="O804" s="628" t="s">
        <v>2325</v>
      </c>
      <c r="P804" s="629"/>
    </row>
    <row r="805" spans="1:17" s="614" customFormat="1" ht="17.399999999999999" x14ac:dyDescent="0.35">
      <c r="A805" s="617"/>
      <c r="B805" s="617"/>
      <c r="C805" s="617"/>
      <c r="D805" s="617"/>
      <c r="E805" s="617"/>
      <c r="F805" s="621" t="s">
        <v>225</v>
      </c>
      <c r="G805" s="640"/>
      <c r="H805" s="640"/>
      <c r="I805" s="624"/>
      <c r="J805" s="624"/>
      <c r="K805" s="624"/>
      <c r="L805" s="624"/>
      <c r="M805" s="624" t="s">
        <v>225</v>
      </c>
      <c r="N805" s="645"/>
      <c r="O805" s="628" t="s">
        <v>2168</v>
      </c>
      <c r="P805" s="629"/>
    </row>
    <row r="806" spans="1:17" s="614" customFormat="1" ht="17.399999999999999" x14ac:dyDescent="0.35">
      <c r="A806" s="617"/>
      <c r="B806" s="617"/>
      <c r="C806" s="617"/>
      <c r="D806" s="617"/>
      <c r="E806" s="617"/>
      <c r="F806" s="640" t="s">
        <v>225</v>
      </c>
      <c r="G806" s="643"/>
      <c r="H806" s="643"/>
      <c r="I806" s="624"/>
      <c r="J806" s="624"/>
      <c r="K806" s="624"/>
      <c r="L806" s="624"/>
      <c r="M806" s="624"/>
      <c r="N806" s="634"/>
      <c r="O806" s="628"/>
      <c r="P806" s="624"/>
    </row>
    <row r="807" spans="1:17" s="614" customFormat="1" ht="17.399999999999999" x14ac:dyDescent="0.35">
      <c r="A807" s="616">
        <v>57</v>
      </c>
      <c r="B807" s="619" t="s">
        <v>1932</v>
      </c>
      <c r="C807" s="619" t="s">
        <v>1989</v>
      </c>
      <c r="D807" s="619" t="s">
        <v>2258</v>
      </c>
      <c r="E807" s="619" t="s">
        <v>1086</v>
      </c>
      <c r="F807" s="659" t="s">
        <v>2350</v>
      </c>
      <c r="G807" s="641" t="s">
        <v>2352</v>
      </c>
      <c r="H807" s="641" t="s">
        <v>2354</v>
      </c>
      <c r="I807" s="639">
        <v>5120000</v>
      </c>
      <c r="J807" s="639" t="s">
        <v>1139</v>
      </c>
      <c r="K807" s="639" t="s">
        <v>1139</v>
      </c>
      <c r="L807" s="639" t="s">
        <v>1139</v>
      </c>
      <c r="M807" s="639" t="s">
        <v>1139</v>
      </c>
      <c r="N807" s="644" t="s">
        <v>2357</v>
      </c>
      <c r="O807" s="627" t="s">
        <v>1976</v>
      </c>
      <c r="P807" s="623" t="s">
        <v>567</v>
      </c>
    </row>
    <row r="808" spans="1:17" s="614" customFormat="1" ht="17.399999999999999" x14ac:dyDescent="0.35">
      <c r="A808" s="629"/>
      <c r="B808" s="621" t="s">
        <v>2002</v>
      </c>
      <c r="C808" s="617" t="s">
        <v>2000</v>
      </c>
      <c r="D808" s="617" t="s">
        <v>2259</v>
      </c>
      <c r="E808" s="617"/>
      <c r="F808" s="621" t="s">
        <v>2351</v>
      </c>
      <c r="G808" s="621" t="s">
        <v>2353</v>
      </c>
      <c r="H808" s="640" t="s">
        <v>2355</v>
      </c>
      <c r="I808" s="642"/>
      <c r="J808" s="629"/>
      <c r="K808" s="629"/>
      <c r="L808" s="629"/>
      <c r="M808" s="629"/>
      <c r="N808" s="645" t="s">
        <v>2358</v>
      </c>
      <c r="O808" s="628" t="s">
        <v>1977</v>
      </c>
      <c r="P808" s="624" t="s">
        <v>2294</v>
      </c>
    </row>
    <row r="809" spans="1:17" s="614" customFormat="1" ht="17.399999999999999" x14ac:dyDescent="0.35">
      <c r="A809" s="629"/>
      <c r="B809" s="617" t="s">
        <v>2345</v>
      </c>
      <c r="C809" s="617"/>
      <c r="D809" s="617"/>
      <c r="E809" s="617"/>
      <c r="F809" s="621" t="s">
        <v>1956</v>
      </c>
      <c r="G809" s="621"/>
      <c r="H809" s="640" t="s">
        <v>2235</v>
      </c>
      <c r="I809" s="629"/>
      <c r="J809" s="629"/>
      <c r="K809" s="629"/>
      <c r="L809" s="629"/>
      <c r="M809" s="629"/>
      <c r="N809" s="645"/>
      <c r="O809" s="628" t="s">
        <v>1978</v>
      </c>
      <c r="P809" s="629"/>
    </row>
    <row r="810" spans="1:17" s="614" customFormat="1" ht="17.399999999999999" x14ac:dyDescent="0.35">
      <c r="A810" s="629"/>
      <c r="B810" s="617" t="s">
        <v>2346</v>
      </c>
      <c r="C810" s="617"/>
      <c r="D810" s="617"/>
      <c r="E810" s="617"/>
      <c r="F810" s="621" t="s">
        <v>1913</v>
      </c>
      <c r="G810" s="621"/>
      <c r="H810" s="640" t="s">
        <v>2356</v>
      </c>
      <c r="I810" s="629"/>
      <c r="J810" s="629" t="s">
        <v>225</v>
      </c>
      <c r="K810" s="629"/>
      <c r="L810" s="629"/>
      <c r="M810" s="629"/>
      <c r="N810" s="645"/>
      <c r="O810" s="645" t="s">
        <v>649</v>
      </c>
      <c r="P810" s="629"/>
    </row>
    <row r="811" spans="1:17" s="614" customFormat="1" ht="17.399999999999999" x14ac:dyDescent="0.35">
      <c r="A811" s="629"/>
      <c r="B811" s="617" t="s">
        <v>2347</v>
      </c>
      <c r="C811" s="617"/>
      <c r="D811" s="617"/>
      <c r="E811" s="617"/>
      <c r="F811" s="621"/>
      <c r="G811" s="655"/>
      <c r="H811" s="655" t="s">
        <v>2358</v>
      </c>
      <c r="I811" s="629"/>
      <c r="J811" s="629"/>
      <c r="K811" s="629"/>
      <c r="L811" s="629"/>
      <c r="M811" s="629"/>
      <c r="N811" s="645"/>
      <c r="O811" s="645" t="s">
        <v>1979</v>
      </c>
      <c r="P811" s="629"/>
    </row>
    <row r="812" spans="1:17" s="614" customFormat="1" ht="17.399999999999999" x14ac:dyDescent="0.35">
      <c r="A812" s="629"/>
      <c r="B812" s="617" t="s">
        <v>2348</v>
      </c>
      <c r="C812" s="617"/>
      <c r="D812" s="617"/>
      <c r="E812" s="617"/>
      <c r="F812" s="621"/>
      <c r="G812" s="655"/>
      <c r="H812" s="655"/>
      <c r="I812" s="629"/>
      <c r="J812" s="629"/>
      <c r="K812" s="629"/>
      <c r="L812" s="629"/>
      <c r="M812" s="629"/>
      <c r="N812" s="645"/>
      <c r="O812" s="645" t="s">
        <v>1980</v>
      </c>
      <c r="P812" s="629"/>
    </row>
    <row r="813" spans="1:17" s="614" customFormat="1" ht="17.399999999999999" x14ac:dyDescent="0.35">
      <c r="A813" s="630"/>
      <c r="B813" s="631" t="s">
        <v>2349</v>
      </c>
      <c r="C813" s="631"/>
      <c r="D813" s="631"/>
      <c r="E813" s="631"/>
      <c r="F813" s="658"/>
      <c r="G813" s="657"/>
      <c r="H813" s="657" t="s">
        <v>225</v>
      </c>
      <c r="I813" s="630"/>
      <c r="J813" s="630"/>
      <c r="K813" s="630"/>
      <c r="L813" s="630"/>
      <c r="M813" s="630"/>
      <c r="N813" s="652"/>
      <c r="O813" s="637"/>
      <c r="P813" s="630"/>
    </row>
    <row r="814" spans="1:17" s="614" customFormat="1" ht="21.6" x14ac:dyDescent="0.35">
      <c r="A814" s="664"/>
      <c r="B814" s="666"/>
      <c r="C814" s="666"/>
      <c r="D814" s="666"/>
      <c r="E814" s="666"/>
      <c r="F814" s="667"/>
      <c r="G814" s="668"/>
      <c r="H814" s="668"/>
      <c r="I814" s="664"/>
      <c r="J814" s="664"/>
      <c r="K814" s="664"/>
      <c r="L814" s="664"/>
      <c r="M814" s="664"/>
      <c r="N814" s="669"/>
      <c r="O814" s="670"/>
      <c r="P814" s="1624">
        <v>123</v>
      </c>
    </row>
    <row r="815" spans="1:17" x14ac:dyDescent="0.4">
      <c r="A815" s="1848" t="s">
        <v>1953</v>
      </c>
      <c r="B815" s="1848"/>
      <c r="C815" s="1848"/>
      <c r="D815" s="1848"/>
      <c r="E815" s="1848"/>
      <c r="F815" s="1848"/>
      <c r="G815" s="1848"/>
      <c r="H815" s="1848"/>
      <c r="I815" s="1848"/>
      <c r="J815" s="1848"/>
      <c r="K815" s="1848"/>
      <c r="L815" s="1344"/>
      <c r="O815" s="1920" t="s">
        <v>3918</v>
      </c>
      <c r="P815" s="1920"/>
    </row>
    <row r="816" spans="1:17" x14ac:dyDescent="0.4">
      <c r="A816" s="1848" t="s">
        <v>3917</v>
      </c>
      <c r="B816" s="1848"/>
      <c r="C816" s="1848"/>
      <c r="D816" s="1848"/>
      <c r="E816" s="1848"/>
      <c r="F816" s="1848"/>
      <c r="G816" s="1848"/>
      <c r="H816" s="1848"/>
      <c r="I816" s="1848"/>
      <c r="J816" s="1848"/>
      <c r="K816" s="1848"/>
      <c r="L816" s="1344"/>
      <c r="M816" s="606" t="s">
        <v>225</v>
      </c>
      <c r="P816" s="1920"/>
      <c r="Q816" s="1920"/>
    </row>
    <row r="817" spans="1:16" x14ac:dyDescent="0.4">
      <c r="A817" s="1848" t="s">
        <v>3919</v>
      </c>
      <c r="B817" s="1848"/>
      <c r="C817" s="1848"/>
      <c r="D817" s="1848"/>
      <c r="E817" s="1848"/>
      <c r="F817" s="1848"/>
      <c r="G817" s="1848"/>
      <c r="H817" s="1848"/>
      <c r="I817" s="1848"/>
      <c r="J817" s="1848"/>
      <c r="K817" s="1848"/>
      <c r="L817" s="1344"/>
    </row>
    <row r="818" spans="1:16" x14ac:dyDescent="0.4">
      <c r="A818" s="1848" t="s">
        <v>3920</v>
      </c>
      <c r="B818" s="1848"/>
      <c r="C818" s="1848"/>
      <c r="D818" s="1848"/>
      <c r="E818" s="1848"/>
      <c r="F818" s="1848"/>
      <c r="G818" s="1848"/>
      <c r="H818" s="1848"/>
      <c r="I818" s="1848"/>
      <c r="J818" s="1848"/>
      <c r="K818" s="1848"/>
      <c r="L818" s="1344"/>
    </row>
    <row r="819" spans="1:16" s="609" customFormat="1" x14ac:dyDescent="0.4">
      <c r="A819" s="609" t="s">
        <v>1954</v>
      </c>
    </row>
    <row r="820" spans="1:16" s="612" customFormat="1" ht="18" x14ac:dyDescent="0.35">
      <c r="A820" s="1626" t="s">
        <v>394</v>
      </c>
      <c r="B820" s="1626" t="s">
        <v>1931</v>
      </c>
      <c r="C820" s="1626" t="s">
        <v>127</v>
      </c>
      <c r="D820" s="1626" t="s">
        <v>127</v>
      </c>
      <c r="E820" s="1626" t="s">
        <v>90</v>
      </c>
      <c r="F820" s="1626" t="s">
        <v>129</v>
      </c>
      <c r="G820" s="1626" t="s">
        <v>395</v>
      </c>
      <c r="H820" s="1626" t="s">
        <v>396</v>
      </c>
      <c r="I820" s="1627" t="s">
        <v>1938</v>
      </c>
      <c r="J820" s="1628"/>
      <c r="K820" s="1628"/>
      <c r="L820" s="1628"/>
      <c r="M820" s="1629"/>
      <c r="N820" s="1626" t="s">
        <v>399</v>
      </c>
      <c r="O820" s="1630" t="s">
        <v>3922</v>
      </c>
      <c r="P820" s="1631" t="s">
        <v>403</v>
      </c>
    </row>
    <row r="821" spans="1:16" s="612" customFormat="1" ht="18" x14ac:dyDescent="0.35">
      <c r="A821" s="1632"/>
      <c r="B821" s="1632" t="s">
        <v>566</v>
      </c>
      <c r="C821" s="1632" t="s">
        <v>1932</v>
      </c>
      <c r="D821" s="1632" t="s">
        <v>1934</v>
      </c>
      <c r="E821" s="1632"/>
      <c r="F821" s="1632"/>
      <c r="G821" s="1632"/>
      <c r="H821" s="1632" t="s">
        <v>1935</v>
      </c>
      <c r="I821" s="1626">
        <v>2561</v>
      </c>
      <c r="J821" s="1626">
        <v>2562</v>
      </c>
      <c r="K821" s="1626">
        <v>2563</v>
      </c>
      <c r="L821" s="1626">
        <v>2564</v>
      </c>
      <c r="M821" s="1626">
        <v>2565</v>
      </c>
      <c r="N821" s="1632" t="s">
        <v>400</v>
      </c>
      <c r="O821" s="1633" t="s">
        <v>3923</v>
      </c>
      <c r="P821" s="1634" t="s">
        <v>3935</v>
      </c>
    </row>
    <row r="822" spans="1:16" s="612" customFormat="1" ht="18" x14ac:dyDescent="0.35">
      <c r="A822" s="1632"/>
      <c r="B822" s="1632"/>
      <c r="C822" s="1632" t="s">
        <v>1933</v>
      </c>
      <c r="D822" s="1632"/>
      <c r="E822" s="1632"/>
      <c r="F822" s="1632"/>
      <c r="G822" s="1632"/>
      <c r="H822" s="1632" t="s">
        <v>1936</v>
      </c>
      <c r="I822" s="1632"/>
      <c r="J822" s="1632"/>
      <c r="K822" s="1632"/>
      <c r="L822" s="1632"/>
      <c r="M822" s="1632"/>
      <c r="N822" s="1632"/>
      <c r="O822" s="1632" t="s">
        <v>1937</v>
      </c>
      <c r="P822" s="1634" t="s">
        <v>3924</v>
      </c>
    </row>
    <row r="823" spans="1:16" s="612" customFormat="1" ht="18" x14ac:dyDescent="0.35">
      <c r="A823" s="1632"/>
      <c r="B823" s="1632"/>
      <c r="C823" s="1632" t="s">
        <v>1971</v>
      </c>
      <c r="D823" s="1632"/>
      <c r="E823" s="1632"/>
      <c r="F823" s="1632"/>
      <c r="G823" s="1632"/>
      <c r="H823" s="1632"/>
      <c r="I823" s="1632"/>
      <c r="J823" s="1632"/>
      <c r="K823" s="1632"/>
      <c r="L823" s="1632"/>
      <c r="M823" s="1632"/>
      <c r="N823" s="1632"/>
      <c r="O823" s="1632"/>
      <c r="P823" s="1632"/>
    </row>
    <row r="824" spans="1:16" s="614" customFormat="1" ht="17.399999999999999" x14ac:dyDescent="0.35">
      <c r="A824" s="616">
        <v>58</v>
      </c>
      <c r="B824" s="619" t="s">
        <v>1989</v>
      </c>
      <c r="C824" s="619" t="s">
        <v>1992</v>
      </c>
      <c r="D824" s="641" t="s">
        <v>2122</v>
      </c>
      <c r="E824" s="619" t="s">
        <v>1086</v>
      </c>
      <c r="F824" s="620" t="s">
        <v>2359</v>
      </c>
      <c r="G824" s="620" t="s">
        <v>2007</v>
      </c>
      <c r="H824" s="641" t="s">
        <v>2368</v>
      </c>
      <c r="I824" s="639">
        <v>4845000</v>
      </c>
      <c r="J824" s="639" t="s">
        <v>1139</v>
      </c>
      <c r="K824" s="639" t="s">
        <v>1139</v>
      </c>
      <c r="L824" s="639" t="s">
        <v>1139</v>
      </c>
      <c r="M824" s="639" t="s">
        <v>1139</v>
      </c>
      <c r="N824" s="644" t="s">
        <v>2226</v>
      </c>
      <c r="O824" s="627" t="s">
        <v>1976</v>
      </c>
      <c r="P824" s="623" t="s">
        <v>567</v>
      </c>
    </row>
    <row r="825" spans="1:16" s="614" customFormat="1" ht="17.399999999999999" x14ac:dyDescent="0.35">
      <c r="A825" s="617"/>
      <c r="B825" s="621" t="s">
        <v>1990</v>
      </c>
      <c r="C825" s="617" t="s">
        <v>1993</v>
      </c>
      <c r="D825" s="617" t="s">
        <v>2125</v>
      </c>
      <c r="E825" s="617"/>
      <c r="F825" s="621" t="s">
        <v>2360</v>
      </c>
      <c r="G825" s="621" t="s">
        <v>2362</v>
      </c>
      <c r="H825" s="636" t="s">
        <v>2369</v>
      </c>
      <c r="I825" s="624"/>
      <c r="J825" s="624"/>
      <c r="K825" s="624"/>
      <c r="L825" s="624"/>
      <c r="M825" s="624"/>
      <c r="N825" s="645" t="s">
        <v>2227</v>
      </c>
      <c r="O825" s="628" t="s">
        <v>2373</v>
      </c>
      <c r="P825" s="624" t="s">
        <v>2294</v>
      </c>
    </row>
    <row r="826" spans="1:16" s="614" customFormat="1" ht="17.399999999999999" x14ac:dyDescent="0.35">
      <c r="A826" s="617"/>
      <c r="B826" s="617" t="s">
        <v>1991</v>
      </c>
      <c r="C826" s="617" t="s">
        <v>1994</v>
      </c>
      <c r="D826" s="617" t="s">
        <v>2123</v>
      </c>
      <c r="E826" s="617"/>
      <c r="F826" s="621" t="s">
        <v>2361</v>
      </c>
      <c r="G826" s="621" t="s">
        <v>225</v>
      </c>
      <c r="H826" s="640" t="s">
        <v>2363</v>
      </c>
      <c r="I826" s="624"/>
      <c r="J826" s="624"/>
      <c r="K826" s="624"/>
      <c r="L826" s="624"/>
      <c r="M826" s="624"/>
      <c r="N826" s="645"/>
      <c r="O826" s="628" t="s">
        <v>2374</v>
      </c>
      <c r="P826" s="629"/>
    </row>
    <row r="827" spans="1:16" s="614" customFormat="1" ht="17.399999999999999" x14ac:dyDescent="0.35">
      <c r="A827" s="617"/>
      <c r="B827" s="617"/>
      <c r="C827" s="636" t="s">
        <v>1995</v>
      </c>
      <c r="D827" s="617" t="s">
        <v>2124</v>
      </c>
      <c r="E827" s="617"/>
      <c r="F827" s="621" t="s">
        <v>1956</v>
      </c>
      <c r="G827" s="621"/>
      <c r="H827" s="640" t="s">
        <v>2364</v>
      </c>
      <c r="I827" s="624"/>
      <c r="J827" s="624"/>
      <c r="K827" s="624"/>
      <c r="L827" s="624"/>
      <c r="M827" s="624"/>
      <c r="N827" s="645"/>
      <c r="O827" s="628"/>
      <c r="P827" s="629"/>
    </row>
    <row r="828" spans="1:16" s="614" customFormat="1" ht="17.399999999999999" x14ac:dyDescent="0.35">
      <c r="A828" s="617"/>
      <c r="B828" s="617"/>
      <c r="C828" s="617" t="s">
        <v>1996</v>
      </c>
      <c r="D828" s="617" t="s">
        <v>1996</v>
      </c>
      <c r="E828" s="617"/>
      <c r="F828" s="621" t="s">
        <v>1913</v>
      </c>
      <c r="G828" s="640"/>
      <c r="H828" s="640" t="s">
        <v>2365</v>
      </c>
      <c r="I828" s="624"/>
      <c r="J828" s="624"/>
      <c r="K828" s="624" t="s">
        <v>225</v>
      </c>
      <c r="L828" s="624"/>
      <c r="M828" s="624"/>
      <c r="N828" s="645"/>
      <c r="O828" s="628"/>
      <c r="P828" s="629"/>
    </row>
    <row r="829" spans="1:16" s="614" customFormat="1" ht="17.399999999999999" x14ac:dyDescent="0.35">
      <c r="A829" s="617"/>
      <c r="B829" s="617"/>
      <c r="C829" s="617" t="s">
        <v>1997</v>
      </c>
      <c r="D829" s="617" t="s">
        <v>1997</v>
      </c>
      <c r="E829" s="617"/>
      <c r="F829" s="621" t="s">
        <v>225</v>
      </c>
      <c r="G829" s="640"/>
      <c r="H829" s="640" t="s">
        <v>2366</v>
      </c>
      <c r="I829" s="624"/>
      <c r="J829" s="624"/>
      <c r="K829" s="624"/>
      <c r="L829" s="624"/>
      <c r="M829" s="624"/>
      <c r="N829" s="645"/>
      <c r="O829" s="628"/>
      <c r="P829" s="629"/>
    </row>
    <row r="830" spans="1:16" s="614" customFormat="1" ht="17.399999999999999" x14ac:dyDescent="0.35">
      <c r="A830" s="617"/>
      <c r="B830" s="617"/>
      <c r="C830" s="617"/>
      <c r="D830" s="617"/>
      <c r="E830" s="617"/>
      <c r="F830" s="621"/>
      <c r="G830" s="640"/>
      <c r="H830" s="640" t="s">
        <v>2367</v>
      </c>
      <c r="I830" s="624" t="s">
        <v>225</v>
      </c>
      <c r="J830" s="624"/>
      <c r="K830" s="624"/>
      <c r="L830" s="624"/>
      <c r="M830" s="624"/>
      <c r="N830" s="645"/>
      <c r="O830" s="628"/>
      <c r="P830" s="629"/>
    </row>
    <row r="831" spans="1:16" s="614" customFormat="1" ht="17.399999999999999" x14ac:dyDescent="0.35">
      <c r="A831" s="617"/>
      <c r="B831" s="617"/>
      <c r="C831" s="617"/>
      <c r="D831" s="617"/>
      <c r="E831" s="617"/>
      <c r="F831" s="621" t="s">
        <v>225</v>
      </c>
      <c r="G831" s="640"/>
      <c r="H831" s="640" t="s">
        <v>2370</v>
      </c>
      <c r="I831" s="624"/>
      <c r="J831" s="624"/>
      <c r="K831" s="624"/>
      <c r="L831" s="624"/>
      <c r="M831" s="624" t="s">
        <v>225</v>
      </c>
      <c r="N831" s="645"/>
      <c r="O831" s="628"/>
      <c r="P831" s="629"/>
    </row>
    <row r="832" spans="1:16" s="614" customFormat="1" ht="17.399999999999999" x14ac:dyDescent="0.35">
      <c r="A832" s="617"/>
      <c r="B832" s="617"/>
      <c r="C832" s="617"/>
      <c r="D832" s="617"/>
      <c r="E832" s="617"/>
      <c r="F832" s="621"/>
      <c r="G832" s="640"/>
      <c r="H832" s="640" t="s">
        <v>2371</v>
      </c>
      <c r="I832" s="624"/>
      <c r="J832" s="624"/>
      <c r="K832" s="624"/>
      <c r="L832" s="624"/>
      <c r="M832" s="624"/>
      <c r="N832" s="645"/>
      <c r="O832" s="628"/>
      <c r="P832" s="629"/>
    </row>
    <row r="833" spans="1:17" s="614" customFormat="1" ht="17.399999999999999" x14ac:dyDescent="0.35">
      <c r="A833" s="617"/>
      <c r="B833" s="617"/>
      <c r="C833" s="617"/>
      <c r="D833" s="617"/>
      <c r="E833" s="617"/>
      <c r="F833" s="621"/>
      <c r="G833" s="640"/>
      <c r="H833" s="640" t="s">
        <v>2372</v>
      </c>
      <c r="I833" s="624"/>
      <c r="J833" s="624"/>
      <c r="K833" s="624"/>
      <c r="L833" s="624"/>
      <c r="M833" s="624"/>
      <c r="N833" s="645"/>
      <c r="O833" s="628"/>
      <c r="P833" s="629"/>
    </row>
    <row r="834" spans="1:17" s="614" customFormat="1" ht="17.399999999999999" x14ac:dyDescent="0.35">
      <c r="A834" s="617"/>
      <c r="B834" s="617"/>
      <c r="C834" s="617"/>
      <c r="D834" s="617"/>
      <c r="E834" s="617"/>
      <c r="F834" s="621"/>
      <c r="G834" s="640"/>
      <c r="H834" s="640" t="s">
        <v>2008</v>
      </c>
      <c r="I834" s="624"/>
      <c r="J834" s="624"/>
      <c r="K834" s="624"/>
      <c r="L834" s="624"/>
      <c r="M834" s="624"/>
      <c r="N834" s="645"/>
      <c r="O834" s="628"/>
      <c r="P834" s="629"/>
    </row>
    <row r="835" spans="1:17" s="614" customFormat="1" ht="17.399999999999999" x14ac:dyDescent="0.35">
      <c r="A835" s="616">
        <v>59</v>
      </c>
      <c r="B835" s="619"/>
      <c r="C835" s="619"/>
      <c r="D835" s="619"/>
      <c r="E835" s="619"/>
      <c r="F835" s="620" t="s">
        <v>2382</v>
      </c>
      <c r="G835" s="620" t="s">
        <v>2007</v>
      </c>
      <c r="H835" s="659" t="s">
        <v>2375</v>
      </c>
      <c r="I835" s="639">
        <v>5120000</v>
      </c>
      <c r="J835" s="639" t="s">
        <v>1139</v>
      </c>
      <c r="K835" s="639" t="s">
        <v>1139</v>
      </c>
      <c r="L835" s="639" t="s">
        <v>1139</v>
      </c>
      <c r="M835" s="639" t="s">
        <v>1139</v>
      </c>
      <c r="N835" s="644" t="s">
        <v>2226</v>
      </c>
      <c r="O835" s="627" t="s">
        <v>1976</v>
      </c>
      <c r="P835" s="623" t="s">
        <v>567</v>
      </c>
    </row>
    <row r="836" spans="1:17" s="614" customFormat="1" ht="17.399999999999999" x14ac:dyDescent="0.35">
      <c r="A836" s="629"/>
      <c r="B836" s="621"/>
      <c r="C836" s="617"/>
      <c r="D836" s="617"/>
      <c r="E836" s="617"/>
      <c r="F836" s="621" t="s">
        <v>2383</v>
      </c>
      <c r="G836" s="621" t="s">
        <v>2362</v>
      </c>
      <c r="H836" s="636" t="s">
        <v>2376</v>
      </c>
      <c r="I836" s="642"/>
      <c r="J836" s="629"/>
      <c r="K836" s="629"/>
      <c r="L836" s="629"/>
      <c r="M836" s="629"/>
      <c r="N836" s="645" t="s">
        <v>2227</v>
      </c>
      <c r="O836" s="628" t="s">
        <v>2373</v>
      </c>
      <c r="P836" s="624" t="s">
        <v>2294</v>
      </c>
    </row>
    <row r="837" spans="1:17" s="614" customFormat="1" ht="17.399999999999999" x14ac:dyDescent="0.35">
      <c r="A837" s="629"/>
      <c r="B837" s="617"/>
      <c r="C837" s="617"/>
      <c r="D837" s="617"/>
      <c r="E837" s="617"/>
      <c r="F837" s="621" t="s">
        <v>2361</v>
      </c>
      <c r="G837" s="621"/>
      <c r="H837" s="636" t="s">
        <v>2377</v>
      </c>
      <c r="I837" s="629"/>
      <c r="J837" s="629"/>
      <c r="K837" s="629"/>
      <c r="L837" s="629"/>
      <c r="M837" s="629"/>
      <c r="N837" s="645"/>
      <c r="O837" s="628" t="s">
        <v>2374</v>
      </c>
      <c r="P837" s="629"/>
    </row>
    <row r="838" spans="1:17" s="614" customFormat="1" ht="17.399999999999999" x14ac:dyDescent="0.35">
      <c r="A838" s="629"/>
      <c r="B838" s="617"/>
      <c r="C838" s="617"/>
      <c r="D838" s="617"/>
      <c r="E838" s="617"/>
      <c r="F838" s="621" t="s">
        <v>1956</v>
      </c>
      <c r="G838" s="621"/>
      <c r="H838" s="636" t="s">
        <v>2378</v>
      </c>
      <c r="I838" s="629"/>
      <c r="J838" s="629" t="s">
        <v>225</v>
      </c>
      <c r="K838" s="629"/>
      <c r="L838" s="629"/>
      <c r="M838" s="629"/>
      <c r="N838" s="645"/>
      <c r="O838" s="628"/>
      <c r="P838" s="629"/>
    </row>
    <row r="839" spans="1:17" s="614" customFormat="1" ht="17.399999999999999" x14ac:dyDescent="0.35">
      <c r="A839" s="629"/>
      <c r="B839" s="617"/>
      <c r="C839" s="617"/>
      <c r="D839" s="617"/>
      <c r="E839" s="617"/>
      <c r="F839" s="621" t="s">
        <v>1913</v>
      </c>
      <c r="G839" s="655"/>
      <c r="H839" s="656" t="s">
        <v>2379</v>
      </c>
      <c r="I839" s="629"/>
      <c r="J839" s="629"/>
      <c r="K839" s="629"/>
      <c r="L839" s="629"/>
      <c r="M839" s="629"/>
      <c r="N839" s="645"/>
      <c r="O839" s="628"/>
      <c r="P839" s="629"/>
    </row>
    <row r="840" spans="1:17" s="614" customFormat="1" ht="17.399999999999999" x14ac:dyDescent="0.35">
      <c r="A840" s="629"/>
      <c r="B840" s="617"/>
      <c r="C840" s="617"/>
      <c r="D840" s="617"/>
      <c r="E840" s="617"/>
      <c r="F840" s="621"/>
      <c r="G840" s="655"/>
      <c r="H840" s="655" t="s">
        <v>2380</v>
      </c>
      <c r="I840" s="629"/>
      <c r="J840" s="629"/>
      <c r="K840" s="629"/>
      <c r="L840" s="629"/>
      <c r="M840" s="629"/>
      <c r="N840" s="645"/>
      <c r="O840" s="628"/>
      <c r="P840" s="629"/>
    </row>
    <row r="841" spans="1:17" s="614" customFormat="1" ht="17.399999999999999" x14ac:dyDescent="0.35">
      <c r="A841" s="630"/>
      <c r="B841" s="631"/>
      <c r="C841" s="631"/>
      <c r="D841" s="631"/>
      <c r="E841" s="631"/>
      <c r="F841" s="658"/>
      <c r="G841" s="657"/>
      <c r="H841" s="657" t="s">
        <v>2381</v>
      </c>
      <c r="I841" s="630"/>
      <c r="J841" s="630"/>
      <c r="K841" s="630"/>
      <c r="L841" s="630"/>
      <c r="M841" s="630"/>
      <c r="N841" s="652"/>
      <c r="O841" s="637"/>
      <c r="P841" s="630"/>
    </row>
    <row r="842" spans="1:17" s="614" customFormat="1" ht="21.6" x14ac:dyDescent="0.35">
      <c r="A842" s="664"/>
      <c r="B842" s="666"/>
      <c r="C842" s="666"/>
      <c r="D842" s="666"/>
      <c r="E842" s="666"/>
      <c r="F842" s="667"/>
      <c r="G842" s="668"/>
      <c r="H842" s="668"/>
      <c r="I842" s="664"/>
      <c r="J842" s="664"/>
      <c r="K842" s="664"/>
      <c r="L842" s="664"/>
      <c r="M842" s="664"/>
      <c r="N842" s="669"/>
      <c r="O842" s="670"/>
      <c r="P842" s="1624">
        <v>124</v>
      </c>
    </row>
    <row r="844" spans="1:17" x14ac:dyDescent="0.4">
      <c r="A844" s="1848" t="s">
        <v>1953</v>
      </c>
      <c r="B844" s="1848"/>
      <c r="C844" s="1848"/>
      <c r="D844" s="1848"/>
      <c r="E844" s="1848"/>
      <c r="F844" s="1848"/>
      <c r="G844" s="1848"/>
      <c r="H844" s="1848"/>
      <c r="I844" s="1848"/>
      <c r="J844" s="1848"/>
      <c r="K844" s="1848"/>
      <c r="L844" s="1344"/>
      <c r="O844" s="1920" t="s">
        <v>3918</v>
      </c>
      <c r="P844" s="1920"/>
    </row>
    <row r="845" spans="1:17" x14ac:dyDescent="0.4">
      <c r="A845" s="1848" t="s">
        <v>3917</v>
      </c>
      <c r="B845" s="1848"/>
      <c r="C845" s="1848"/>
      <c r="D845" s="1848"/>
      <c r="E845" s="1848"/>
      <c r="F845" s="1848"/>
      <c r="G845" s="1848"/>
      <c r="H845" s="1848"/>
      <c r="I845" s="1848"/>
      <c r="J845" s="1848"/>
      <c r="K845" s="1848"/>
      <c r="L845" s="1344"/>
      <c r="M845" s="606" t="s">
        <v>225</v>
      </c>
      <c r="P845" s="1920"/>
      <c r="Q845" s="1920"/>
    </row>
    <row r="846" spans="1:17" x14ac:dyDescent="0.4">
      <c r="A846" s="1848" t="s">
        <v>3919</v>
      </c>
      <c r="B846" s="1848"/>
      <c r="C846" s="1848"/>
      <c r="D846" s="1848"/>
      <c r="E846" s="1848"/>
      <c r="F846" s="1848"/>
      <c r="G846" s="1848"/>
      <c r="H846" s="1848"/>
      <c r="I846" s="1848"/>
      <c r="J846" s="1848"/>
      <c r="K846" s="1848"/>
      <c r="L846" s="1344"/>
    </row>
    <row r="847" spans="1:17" x14ac:dyDescent="0.4">
      <c r="A847" s="1848" t="s">
        <v>3920</v>
      </c>
      <c r="B847" s="1848"/>
      <c r="C847" s="1848"/>
      <c r="D847" s="1848"/>
      <c r="E847" s="1848"/>
      <c r="F847" s="1848"/>
      <c r="G847" s="1848"/>
      <c r="H847" s="1848"/>
      <c r="I847" s="1848"/>
      <c r="J847" s="1848"/>
      <c r="K847" s="1848"/>
      <c r="L847" s="1344"/>
    </row>
    <row r="848" spans="1:17" s="609" customFormat="1" x14ac:dyDescent="0.4">
      <c r="A848" s="609" t="s">
        <v>3972</v>
      </c>
    </row>
    <row r="849" spans="1:18" s="612" customFormat="1" ht="18" x14ac:dyDescent="0.35">
      <c r="A849" s="1626" t="s">
        <v>394</v>
      </c>
      <c r="B849" s="1626" t="s">
        <v>1931</v>
      </c>
      <c r="C849" s="1626" t="s">
        <v>127</v>
      </c>
      <c r="D849" s="1626" t="s">
        <v>127</v>
      </c>
      <c r="E849" s="1626" t="s">
        <v>90</v>
      </c>
      <c r="F849" s="1626" t="s">
        <v>129</v>
      </c>
      <c r="G849" s="1626" t="s">
        <v>395</v>
      </c>
      <c r="H849" s="1626" t="s">
        <v>396</v>
      </c>
      <c r="I849" s="1627" t="s">
        <v>1938</v>
      </c>
      <c r="J849" s="1628"/>
      <c r="K849" s="1628"/>
      <c r="L849" s="1628"/>
      <c r="M849" s="1629"/>
      <c r="N849" s="1626" t="s">
        <v>399</v>
      </c>
      <c r="O849" s="1630" t="s">
        <v>3922</v>
      </c>
      <c r="P849" s="1631" t="s">
        <v>403</v>
      </c>
    </row>
    <row r="850" spans="1:18" s="612" customFormat="1" ht="18" x14ac:dyDescent="0.35">
      <c r="A850" s="1632"/>
      <c r="B850" s="1632" t="s">
        <v>566</v>
      </c>
      <c r="C850" s="1632" t="s">
        <v>1932</v>
      </c>
      <c r="D850" s="1632" t="s">
        <v>1934</v>
      </c>
      <c r="E850" s="1632"/>
      <c r="F850" s="1632"/>
      <c r="G850" s="1632"/>
      <c r="H850" s="1632" t="s">
        <v>1935</v>
      </c>
      <c r="I850" s="1626">
        <v>2561</v>
      </c>
      <c r="J850" s="1626">
        <v>2562</v>
      </c>
      <c r="K850" s="1626">
        <v>2563</v>
      </c>
      <c r="L850" s="1626">
        <v>2564</v>
      </c>
      <c r="M850" s="1626">
        <v>2565</v>
      </c>
      <c r="N850" s="1632" t="s">
        <v>400</v>
      </c>
      <c r="O850" s="1633" t="s">
        <v>3923</v>
      </c>
      <c r="P850" s="1634" t="s">
        <v>3935</v>
      </c>
    </row>
    <row r="851" spans="1:18" s="612" customFormat="1" ht="18" x14ac:dyDescent="0.35">
      <c r="A851" s="1632"/>
      <c r="B851" s="1632"/>
      <c r="C851" s="1632" t="s">
        <v>1933</v>
      </c>
      <c r="D851" s="1632"/>
      <c r="E851" s="1632"/>
      <c r="F851" s="1632"/>
      <c r="G851" s="1632"/>
      <c r="H851" s="1632" t="s">
        <v>1936</v>
      </c>
      <c r="I851" s="1632"/>
      <c r="J851" s="1632"/>
      <c r="K851" s="1632"/>
      <c r="L851" s="1632"/>
      <c r="M851" s="1632"/>
      <c r="N851" s="1632"/>
      <c r="O851" s="1632" t="s">
        <v>1937</v>
      </c>
      <c r="P851" s="1634" t="s">
        <v>3924</v>
      </c>
    </row>
    <row r="852" spans="1:18" s="612" customFormat="1" ht="18" x14ac:dyDescent="0.35">
      <c r="A852" s="1632"/>
      <c r="B852" s="1632"/>
      <c r="C852" s="1632" t="s">
        <v>1971</v>
      </c>
      <c r="D852" s="1632"/>
      <c r="E852" s="1632"/>
      <c r="F852" s="1632"/>
      <c r="G852" s="1632"/>
      <c r="H852" s="1632"/>
      <c r="I852" s="1632"/>
      <c r="J852" s="1632"/>
      <c r="K852" s="1632"/>
      <c r="L852" s="1632"/>
      <c r="M852" s="1632"/>
      <c r="N852" s="1632"/>
      <c r="O852" s="1632"/>
      <c r="P852" s="1632"/>
    </row>
    <row r="853" spans="1:18" s="614" customFormat="1" ht="17.399999999999999" x14ac:dyDescent="0.35">
      <c r="A853" s="616">
        <v>60</v>
      </c>
      <c r="B853" s="619" t="s">
        <v>1942</v>
      </c>
      <c r="C853" s="619" t="s">
        <v>1948</v>
      </c>
      <c r="D853" s="619" t="s">
        <v>1948</v>
      </c>
      <c r="E853" s="619" t="s">
        <v>1086</v>
      </c>
      <c r="F853" s="620" t="s">
        <v>1955</v>
      </c>
      <c r="G853" s="620" t="s">
        <v>2041</v>
      </c>
      <c r="H853" s="641" t="s">
        <v>2191</v>
      </c>
      <c r="I853" s="639">
        <v>2460000</v>
      </c>
      <c r="J853" s="639">
        <v>2460000</v>
      </c>
      <c r="K853" s="639">
        <v>2460000</v>
      </c>
      <c r="L853" s="639">
        <v>2460000</v>
      </c>
      <c r="M853" s="639">
        <v>2460000</v>
      </c>
      <c r="N853" s="653" t="s">
        <v>2407</v>
      </c>
      <c r="O853" s="627" t="s">
        <v>2324</v>
      </c>
      <c r="P853" s="623" t="s">
        <v>567</v>
      </c>
    </row>
    <row r="854" spans="1:18" s="614" customFormat="1" ht="17.399999999999999" x14ac:dyDescent="0.35">
      <c r="A854" s="617"/>
      <c r="B854" s="617" t="s">
        <v>1943</v>
      </c>
      <c r="C854" s="617" t="s">
        <v>1949</v>
      </c>
      <c r="D854" s="617" t="s">
        <v>1949</v>
      </c>
      <c r="E854" s="617"/>
      <c r="F854" s="621" t="s">
        <v>2384</v>
      </c>
      <c r="G854" s="621" t="s">
        <v>2042</v>
      </c>
      <c r="H854" s="636" t="s">
        <v>2387</v>
      </c>
      <c r="I854" s="624"/>
      <c r="J854" s="624"/>
      <c r="K854" s="624"/>
      <c r="L854" s="624"/>
      <c r="M854" s="624"/>
      <c r="N854" s="1557" t="s">
        <v>1906</v>
      </c>
      <c r="O854" s="628" t="s">
        <v>1977</v>
      </c>
      <c r="P854" s="624" t="s">
        <v>2391</v>
      </c>
    </row>
    <row r="855" spans="1:18" s="614" customFormat="1" ht="17.399999999999999" x14ac:dyDescent="0.35">
      <c r="A855" s="617"/>
      <c r="B855" s="617" t="s">
        <v>1944</v>
      </c>
      <c r="C855" s="617"/>
      <c r="D855" s="617"/>
      <c r="E855" s="617"/>
      <c r="F855" s="621" t="s">
        <v>2385</v>
      </c>
      <c r="G855" s="621" t="s">
        <v>2043</v>
      </c>
      <c r="H855" s="640" t="s">
        <v>1905</v>
      </c>
      <c r="I855" s="624"/>
      <c r="J855" s="624"/>
      <c r="K855" s="624"/>
      <c r="L855" s="624"/>
      <c r="M855" s="624"/>
      <c r="N855" s="1557"/>
      <c r="O855" s="628" t="s">
        <v>1978</v>
      </c>
      <c r="P855" s="629"/>
    </row>
    <row r="856" spans="1:18" s="614" customFormat="1" ht="17.399999999999999" x14ac:dyDescent="0.35">
      <c r="A856" s="617"/>
      <c r="B856" s="617" t="s">
        <v>1945</v>
      </c>
      <c r="C856" s="617"/>
      <c r="D856" s="617"/>
      <c r="E856" s="617"/>
      <c r="F856" s="621" t="s">
        <v>2386</v>
      </c>
      <c r="G856" s="621"/>
      <c r="H856" s="640" t="s">
        <v>2388</v>
      </c>
      <c r="I856" s="624"/>
      <c r="J856" s="624"/>
      <c r="K856" s="624"/>
      <c r="L856" s="624"/>
      <c r="M856" s="624"/>
      <c r="N856" s="645"/>
      <c r="O856" s="645" t="s">
        <v>649</v>
      </c>
      <c r="P856" s="629"/>
    </row>
    <row r="857" spans="1:18" s="614" customFormat="1" ht="17.399999999999999" x14ac:dyDescent="0.35">
      <c r="A857" s="617"/>
      <c r="B857" s="617" t="s">
        <v>1946</v>
      </c>
      <c r="C857" s="617"/>
      <c r="D857" s="617"/>
      <c r="E857" s="617"/>
      <c r="F857" s="621" t="s">
        <v>2010</v>
      </c>
      <c r="G857" s="640"/>
      <c r="H857" s="640" t="s">
        <v>2389</v>
      </c>
      <c r="I857" s="624"/>
      <c r="J857" s="624"/>
      <c r="K857" s="624" t="s">
        <v>225</v>
      </c>
      <c r="L857" s="624" t="s">
        <v>225</v>
      </c>
      <c r="M857" s="624"/>
      <c r="N857" s="645"/>
      <c r="O857" s="645" t="s">
        <v>1979</v>
      </c>
      <c r="P857" s="629"/>
    </row>
    <row r="858" spans="1:18" s="614" customFormat="1" ht="17.399999999999999" x14ac:dyDescent="0.35">
      <c r="A858" s="617"/>
      <c r="B858" s="617" t="s">
        <v>1947</v>
      </c>
      <c r="C858" s="617"/>
      <c r="D858" s="617"/>
      <c r="E858" s="617"/>
      <c r="F858" s="621" t="s">
        <v>1956</v>
      </c>
      <c r="G858" s="640"/>
      <c r="H858" s="640" t="s">
        <v>2390</v>
      </c>
      <c r="I858" s="624"/>
      <c r="J858" s="624"/>
      <c r="K858" s="624"/>
      <c r="L858" s="624"/>
      <c r="M858" s="624"/>
      <c r="N858" s="645"/>
      <c r="O858" s="645" t="s">
        <v>1980</v>
      </c>
      <c r="P858" s="629"/>
      <c r="R858" s="614" t="s">
        <v>225</v>
      </c>
    </row>
    <row r="859" spans="1:18" s="614" customFormat="1" ht="17.399999999999999" x14ac:dyDescent="0.35">
      <c r="A859" s="617"/>
      <c r="B859" s="617"/>
      <c r="C859" s="617"/>
      <c r="D859" s="617"/>
      <c r="E859" s="617"/>
      <c r="F859" s="621" t="s">
        <v>1913</v>
      </c>
      <c r="G859" s="640"/>
      <c r="H859" s="640" t="s">
        <v>1906</v>
      </c>
      <c r="I859" s="624"/>
      <c r="J859" s="624"/>
      <c r="K859" s="624"/>
      <c r="L859" s="624"/>
      <c r="M859" s="624"/>
      <c r="N859" s="645"/>
      <c r="O859" s="645"/>
      <c r="P859" s="629"/>
    </row>
    <row r="860" spans="1:18" s="614" customFormat="1" ht="17.399999999999999" x14ac:dyDescent="0.35">
      <c r="A860" s="617"/>
      <c r="B860" s="617"/>
      <c r="C860" s="617"/>
      <c r="D860" s="617"/>
      <c r="E860" s="617"/>
      <c r="F860" s="621"/>
      <c r="G860" s="640"/>
      <c r="H860" s="640"/>
      <c r="I860" s="624"/>
      <c r="J860" s="624"/>
      <c r="K860" s="624"/>
      <c r="L860" s="624"/>
      <c r="M860" s="624" t="s">
        <v>225</v>
      </c>
      <c r="N860" s="645"/>
      <c r="O860" s="628"/>
      <c r="P860" s="629"/>
    </row>
    <row r="861" spans="1:18" s="614" customFormat="1" ht="17.399999999999999" x14ac:dyDescent="0.35">
      <c r="A861" s="617"/>
      <c r="B861" s="617"/>
      <c r="C861" s="617"/>
      <c r="D861" s="617"/>
      <c r="E861" s="617"/>
      <c r="F861" s="640" t="s">
        <v>225</v>
      </c>
      <c r="G861" s="643"/>
      <c r="H861" s="643"/>
      <c r="I861" s="624"/>
      <c r="J861" s="624"/>
      <c r="K861" s="624"/>
      <c r="L861" s="624"/>
      <c r="M861" s="624"/>
      <c r="N861" s="634"/>
      <c r="O861" s="628"/>
      <c r="P861" s="624"/>
    </row>
    <row r="862" spans="1:18" s="614" customFormat="1" ht="17.399999999999999" x14ac:dyDescent="0.35">
      <c r="A862" s="616">
        <v>61</v>
      </c>
      <c r="B862" s="619"/>
      <c r="C862" s="619"/>
      <c r="D862" s="619"/>
      <c r="E862" s="619"/>
      <c r="F862" s="620" t="s">
        <v>1955</v>
      </c>
      <c r="G862" s="620" t="s">
        <v>2041</v>
      </c>
      <c r="H862" s="641" t="s">
        <v>2191</v>
      </c>
      <c r="I862" s="639">
        <v>1830000</v>
      </c>
      <c r="J862" s="639">
        <v>1830000</v>
      </c>
      <c r="K862" s="639">
        <v>1830000</v>
      </c>
      <c r="L862" s="639" t="s">
        <v>1139</v>
      </c>
      <c r="M862" s="639" t="s">
        <v>1139</v>
      </c>
      <c r="N862" s="653" t="s">
        <v>2407</v>
      </c>
      <c r="O862" s="627" t="s">
        <v>2324</v>
      </c>
      <c r="P862" s="623" t="s">
        <v>567</v>
      </c>
    </row>
    <row r="863" spans="1:18" s="614" customFormat="1" ht="17.399999999999999" x14ac:dyDescent="0.35">
      <c r="A863" s="629"/>
      <c r="B863" s="621"/>
      <c r="C863" s="617"/>
      <c r="D863" s="617"/>
      <c r="E863" s="617"/>
      <c r="F863" s="621" t="s">
        <v>2392</v>
      </c>
      <c r="G863" s="621" t="s">
        <v>2042</v>
      </c>
      <c r="H863" s="640" t="s">
        <v>2387</v>
      </c>
      <c r="I863" s="642"/>
      <c r="J863" s="629"/>
      <c r="K863" s="629"/>
      <c r="L863" s="629"/>
      <c r="M863" s="629"/>
      <c r="N863" s="1557" t="s">
        <v>1906</v>
      </c>
      <c r="O863" s="628" t="s">
        <v>1977</v>
      </c>
      <c r="P863" s="624" t="s">
        <v>2391</v>
      </c>
    </row>
    <row r="864" spans="1:18" s="614" customFormat="1" ht="17.399999999999999" x14ac:dyDescent="0.35">
      <c r="A864" s="629"/>
      <c r="B864" s="617"/>
      <c r="C864" s="617"/>
      <c r="D864" s="617"/>
      <c r="E864" s="617"/>
      <c r="F864" s="621" t="s">
        <v>2393</v>
      </c>
      <c r="G864" s="621" t="s">
        <v>2043</v>
      </c>
      <c r="H864" s="640" t="s">
        <v>2395</v>
      </c>
      <c r="I864" s="629"/>
      <c r="J864" s="629"/>
      <c r="K864" s="629"/>
      <c r="L864" s="629"/>
      <c r="M864" s="629"/>
      <c r="N864" s="1557"/>
      <c r="O864" s="628" t="s">
        <v>1978</v>
      </c>
      <c r="P864" s="629"/>
    </row>
    <row r="865" spans="1:18" s="614" customFormat="1" ht="17.399999999999999" x14ac:dyDescent="0.35">
      <c r="A865" s="629"/>
      <c r="B865" s="617"/>
      <c r="C865" s="617"/>
      <c r="D865" s="617"/>
      <c r="E865" s="617"/>
      <c r="F865" s="621" t="s">
        <v>2394</v>
      </c>
      <c r="G865" s="621"/>
      <c r="H865" s="640" t="s">
        <v>2388</v>
      </c>
      <c r="I865" s="629"/>
      <c r="J865" s="629" t="s">
        <v>225</v>
      </c>
      <c r="K865" s="629"/>
      <c r="L865" s="629"/>
      <c r="M865" s="629"/>
      <c r="N865" s="645" t="s">
        <v>225</v>
      </c>
      <c r="O865" s="645" t="s">
        <v>649</v>
      </c>
      <c r="P865" s="629"/>
    </row>
    <row r="866" spans="1:18" s="614" customFormat="1" ht="17.399999999999999" x14ac:dyDescent="0.35">
      <c r="A866" s="629"/>
      <c r="B866" s="617"/>
      <c r="C866" s="617"/>
      <c r="D866" s="617"/>
      <c r="E866" s="617"/>
      <c r="F866" s="621" t="s">
        <v>1956</v>
      </c>
      <c r="G866" s="655"/>
      <c r="H866" s="655" t="s">
        <v>2389</v>
      </c>
      <c r="I866" s="629"/>
      <c r="J866" s="629"/>
      <c r="K866" s="629"/>
      <c r="L866" s="629"/>
      <c r="M866" s="629"/>
      <c r="N866" s="645"/>
      <c r="O866" s="645" t="s">
        <v>1979</v>
      </c>
      <c r="P866" s="629"/>
    </row>
    <row r="867" spans="1:18" s="614" customFormat="1" ht="17.399999999999999" x14ac:dyDescent="0.35">
      <c r="A867" s="629"/>
      <c r="B867" s="617"/>
      <c r="C867" s="617"/>
      <c r="D867" s="617"/>
      <c r="E867" s="617"/>
      <c r="F867" s="621" t="s">
        <v>1913</v>
      </c>
      <c r="G867" s="655"/>
      <c r="H867" s="655" t="s">
        <v>2390</v>
      </c>
      <c r="I867" s="629"/>
      <c r="J867" s="629"/>
      <c r="K867" s="629"/>
      <c r="L867" s="629"/>
      <c r="M867" s="629"/>
      <c r="N867" s="645"/>
      <c r="O867" s="645" t="s">
        <v>1980</v>
      </c>
      <c r="P867" s="629"/>
    </row>
    <row r="868" spans="1:18" s="614" customFormat="1" ht="17.399999999999999" x14ac:dyDescent="0.35">
      <c r="A868" s="630"/>
      <c r="B868" s="631"/>
      <c r="C868" s="631"/>
      <c r="D868" s="631"/>
      <c r="E868" s="631"/>
      <c r="F868" s="658"/>
      <c r="G868" s="657"/>
      <c r="H868" s="657" t="s">
        <v>1906</v>
      </c>
      <c r="I868" s="630"/>
      <c r="J868" s="630"/>
      <c r="K868" s="630"/>
      <c r="L868" s="630"/>
      <c r="M868" s="630"/>
      <c r="N868" s="652"/>
      <c r="O868" s="652"/>
      <c r="P868" s="630"/>
    </row>
    <row r="869" spans="1:18" s="614" customFormat="1" ht="17.399999999999999" x14ac:dyDescent="0.35">
      <c r="A869" s="664"/>
      <c r="B869" s="666"/>
      <c r="C869" s="666"/>
      <c r="D869" s="666"/>
      <c r="E869" s="666"/>
      <c r="F869" s="667"/>
      <c r="G869" s="668"/>
      <c r="H869" s="668"/>
      <c r="I869" s="664"/>
      <c r="J869" s="664"/>
      <c r="K869" s="664"/>
      <c r="L869" s="664"/>
      <c r="M869" s="664"/>
      <c r="N869" s="669"/>
      <c r="O869" s="670"/>
      <c r="P869" s="664"/>
    </row>
    <row r="870" spans="1:18" s="614" customFormat="1" ht="21.6" x14ac:dyDescent="0.35">
      <c r="A870" s="664"/>
      <c r="B870" s="666"/>
      <c r="C870" s="666"/>
      <c r="D870" s="666"/>
      <c r="E870" s="666"/>
      <c r="F870" s="667"/>
      <c r="G870" s="668"/>
      <c r="H870" s="668"/>
      <c r="I870" s="664"/>
      <c r="J870" s="664"/>
      <c r="K870" s="664"/>
      <c r="L870" s="664"/>
      <c r="M870" s="664"/>
      <c r="N870" s="669"/>
      <c r="O870" s="670"/>
      <c r="P870" s="1624">
        <v>125</v>
      </c>
    </row>
    <row r="872" spans="1:18" x14ac:dyDescent="0.4">
      <c r="A872" s="1848" t="s">
        <v>1953</v>
      </c>
      <c r="B872" s="1848"/>
      <c r="C872" s="1848"/>
      <c r="D872" s="1848"/>
      <c r="E872" s="1848"/>
      <c r="F872" s="1848"/>
      <c r="G872" s="1848"/>
      <c r="H872" s="1848"/>
      <c r="I872" s="1848"/>
      <c r="J872" s="1848"/>
      <c r="K872" s="1848"/>
      <c r="L872" s="1344"/>
      <c r="O872" s="1920" t="s">
        <v>3918</v>
      </c>
      <c r="P872" s="1920"/>
    </row>
    <row r="873" spans="1:18" x14ac:dyDescent="0.4">
      <c r="A873" s="1848" t="s">
        <v>3917</v>
      </c>
      <c r="B873" s="1848"/>
      <c r="C873" s="1848"/>
      <c r="D873" s="1848"/>
      <c r="E873" s="1848"/>
      <c r="F873" s="1848"/>
      <c r="G873" s="1848"/>
      <c r="H873" s="1848"/>
      <c r="I873" s="1848"/>
      <c r="J873" s="1848"/>
      <c r="K873" s="1848"/>
      <c r="L873" s="1344"/>
      <c r="M873" s="606" t="s">
        <v>225</v>
      </c>
      <c r="P873" s="1920"/>
      <c r="Q873" s="1920"/>
    </row>
    <row r="874" spans="1:18" x14ac:dyDescent="0.4">
      <c r="A874" s="1848" t="s">
        <v>3919</v>
      </c>
      <c r="B874" s="1848"/>
      <c r="C874" s="1848"/>
      <c r="D874" s="1848"/>
      <c r="E874" s="1848"/>
      <c r="F874" s="1848"/>
      <c r="G874" s="1848"/>
      <c r="H874" s="1848"/>
      <c r="I874" s="1848"/>
      <c r="J874" s="1848"/>
      <c r="K874" s="1848"/>
      <c r="L874" s="1344"/>
    </row>
    <row r="875" spans="1:18" x14ac:dyDescent="0.4">
      <c r="A875" s="1848" t="s">
        <v>3920</v>
      </c>
      <c r="B875" s="1848"/>
      <c r="C875" s="1848"/>
      <c r="D875" s="1848"/>
      <c r="E875" s="1848"/>
      <c r="F875" s="1848"/>
      <c r="G875" s="1848"/>
      <c r="H875" s="1848"/>
      <c r="I875" s="1848"/>
      <c r="J875" s="1848"/>
      <c r="K875" s="1848"/>
      <c r="L875" s="1344"/>
    </row>
    <row r="876" spans="1:18" s="609" customFormat="1" x14ac:dyDescent="0.4">
      <c r="A876" s="609" t="s">
        <v>3934</v>
      </c>
      <c r="R876" s="609" t="s">
        <v>225</v>
      </c>
    </row>
    <row r="877" spans="1:18" s="612" customFormat="1" ht="18" x14ac:dyDescent="0.35">
      <c r="A877" s="1626" t="s">
        <v>394</v>
      </c>
      <c r="B877" s="1626" t="s">
        <v>1931</v>
      </c>
      <c r="C877" s="1626" t="s">
        <v>127</v>
      </c>
      <c r="D877" s="1626" t="s">
        <v>127</v>
      </c>
      <c r="E877" s="1626" t="s">
        <v>90</v>
      </c>
      <c r="F877" s="1626" t="s">
        <v>129</v>
      </c>
      <c r="G877" s="1626" t="s">
        <v>395</v>
      </c>
      <c r="H877" s="1626" t="s">
        <v>396</v>
      </c>
      <c r="I877" s="1627" t="s">
        <v>1938</v>
      </c>
      <c r="J877" s="1628"/>
      <c r="K877" s="1628"/>
      <c r="L877" s="1628"/>
      <c r="M877" s="1629"/>
      <c r="N877" s="1626" t="s">
        <v>399</v>
      </c>
      <c r="O877" s="1630" t="s">
        <v>3922</v>
      </c>
      <c r="P877" s="1631" t="s">
        <v>403</v>
      </c>
    </row>
    <row r="878" spans="1:18" s="612" customFormat="1" ht="18" x14ac:dyDescent="0.35">
      <c r="A878" s="1632"/>
      <c r="B878" s="1632" t="s">
        <v>566</v>
      </c>
      <c r="C878" s="1632" t="s">
        <v>1932</v>
      </c>
      <c r="D878" s="1632" t="s">
        <v>1934</v>
      </c>
      <c r="E878" s="1632"/>
      <c r="F878" s="1632"/>
      <c r="G878" s="1632"/>
      <c r="H878" s="1632" t="s">
        <v>1935</v>
      </c>
      <c r="I878" s="1626">
        <v>2561</v>
      </c>
      <c r="J878" s="1626">
        <v>2562</v>
      </c>
      <c r="K878" s="1626">
        <v>2563</v>
      </c>
      <c r="L878" s="1626">
        <v>2564</v>
      </c>
      <c r="M878" s="1626">
        <v>2565</v>
      </c>
      <c r="N878" s="1632" t="s">
        <v>400</v>
      </c>
      <c r="O878" s="1633" t="s">
        <v>3923</v>
      </c>
      <c r="P878" s="1634" t="s">
        <v>3935</v>
      </c>
    </row>
    <row r="879" spans="1:18" s="612" customFormat="1" ht="18" x14ac:dyDescent="0.35">
      <c r="A879" s="1632"/>
      <c r="B879" s="1632"/>
      <c r="C879" s="1632" t="s">
        <v>1933</v>
      </c>
      <c r="D879" s="1632"/>
      <c r="E879" s="1632"/>
      <c r="F879" s="1632"/>
      <c r="G879" s="1632"/>
      <c r="H879" s="1632" t="s">
        <v>1936</v>
      </c>
      <c r="I879" s="1632"/>
      <c r="J879" s="1632"/>
      <c r="K879" s="1632"/>
      <c r="L879" s="1632"/>
      <c r="M879" s="1632"/>
      <c r="N879" s="1632"/>
      <c r="O879" s="1632" t="s">
        <v>1937</v>
      </c>
      <c r="P879" s="1634" t="s">
        <v>3924</v>
      </c>
    </row>
    <row r="880" spans="1:18" s="612" customFormat="1" ht="18" x14ac:dyDescent="0.35">
      <c r="A880" s="1632"/>
      <c r="B880" s="1632"/>
      <c r="C880" s="1632" t="s">
        <v>1971</v>
      </c>
      <c r="D880" s="1632"/>
      <c r="E880" s="1632"/>
      <c r="F880" s="1632"/>
      <c r="G880" s="1632"/>
      <c r="H880" s="1632"/>
      <c r="I880" s="1632"/>
      <c r="J880" s="1632"/>
      <c r="K880" s="1632"/>
      <c r="L880" s="1632"/>
      <c r="M880" s="1632"/>
      <c r="N880" s="1632"/>
      <c r="O880" s="1632"/>
      <c r="P880" s="1632"/>
    </row>
    <row r="881" spans="1:18" s="614" customFormat="1" ht="17.399999999999999" x14ac:dyDescent="0.35">
      <c r="A881" s="616">
        <v>62</v>
      </c>
      <c r="B881" s="619"/>
      <c r="C881" s="619"/>
      <c r="D881" s="619"/>
      <c r="E881" s="619"/>
      <c r="F881" s="620" t="s">
        <v>2396</v>
      </c>
      <c r="G881" s="620" t="s">
        <v>2041</v>
      </c>
      <c r="H881" s="641" t="s">
        <v>2191</v>
      </c>
      <c r="I881" s="639">
        <v>2880000</v>
      </c>
      <c r="J881" s="639">
        <v>2880000</v>
      </c>
      <c r="K881" s="639">
        <v>2880000</v>
      </c>
      <c r="L881" s="639">
        <v>2880000</v>
      </c>
      <c r="M881" s="639">
        <v>2880000</v>
      </c>
      <c r="N881" s="653" t="s">
        <v>2407</v>
      </c>
      <c r="O881" s="644" t="s">
        <v>2324</v>
      </c>
      <c r="P881" s="623" t="s">
        <v>567</v>
      </c>
      <c r="R881" s="614" t="s">
        <v>225</v>
      </c>
    </row>
    <row r="882" spans="1:18" s="614" customFormat="1" ht="17.399999999999999" x14ac:dyDescent="0.35">
      <c r="A882" s="617"/>
      <c r="B882" s="617"/>
      <c r="C882" s="617"/>
      <c r="D882" s="617"/>
      <c r="E882" s="617"/>
      <c r="F882" s="621" t="s">
        <v>2397</v>
      </c>
      <c r="G882" s="621" t="s">
        <v>2042</v>
      </c>
      <c r="H882" s="636" t="s">
        <v>2398</v>
      </c>
      <c r="I882" s="624"/>
      <c r="J882" s="624"/>
      <c r="K882" s="624"/>
      <c r="L882" s="624"/>
      <c r="M882" s="624"/>
      <c r="N882" s="1557" t="s">
        <v>1906</v>
      </c>
      <c r="O882" s="645" t="s">
        <v>1977</v>
      </c>
      <c r="P882" s="624" t="s">
        <v>2391</v>
      </c>
    </row>
    <row r="883" spans="1:18" s="614" customFormat="1" ht="17.399999999999999" x14ac:dyDescent="0.35">
      <c r="A883" s="617"/>
      <c r="B883" s="617"/>
      <c r="C883" s="617"/>
      <c r="D883" s="617"/>
      <c r="E883" s="617"/>
      <c r="F883" s="621" t="s">
        <v>2393</v>
      </c>
      <c r="G883" s="621" t="s">
        <v>2043</v>
      </c>
      <c r="H883" s="640" t="s">
        <v>2269</v>
      </c>
      <c r="I883" s="624"/>
      <c r="J883" s="624"/>
      <c r="K883" s="624"/>
      <c r="L883" s="624"/>
      <c r="M883" s="624"/>
      <c r="N883" s="1557"/>
      <c r="O883" s="645" t="s">
        <v>1978</v>
      </c>
      <c r="P883" s="629"/>
    </row>
    <row r="884" spans="1:18" s="614" customFormat="1" ht="17.399999999999999" x14ac:dyDescent="0.35">
      <c r="A884" s="617"/>
      <c r="B884" s="617"/>
      <c r="C884" s="617"/>
      <c r="D884" s="617"/>
      <c r="E884" s="617"/>
      <c r="F884" s="621" t="s">
        <v>2137</v>
      </c>
      <c r="G884" s="621"/>
      <c r="H884" s="640" t="s">
        <v>2399</v>
      </c>
      <c r="I884" s="624"/>
      <c r="J884" s="624"/>
      <c r="K884" s="624"/>
      <c r="L884" s="624"/>
      <c r="M884" s="624"/>
      <c r="N884" s="1557"/>
      <c r="O884" s="645" t="s">
        <v>649</v>
      </c>
      <c r="P884" s="629"/>
    </row>
    <row r="885" spans="1:18" s="614" customFormat="1" ht="17.399999999999999" x14ac:dyDescent="0.35">
      <c r="A885" s="617"/>
      <c r="B885" s="617"/>
      <c r="C885" s="617"/>
      <c r="D885" s="617"/>
      <c r="E885" s="617"/>
      <c r="F885" s="621" t="s">
        <v>1956</v>
      </c>
      <c r="G885" s="640"/>
      <c r="H885" s="640" t="s">
        <v>2389</v>
      </c>
      <c r="I885" s="624"/>
      <c r="J885" s="624" t="s">
        <v>225</v>
      </c>
      <c r="K885" s="624" t="s">
        <v>225</v>
      </c>
      <c r="L885" s="624"/>
      <c r="M885" s="624"/>
      <c r="N885" s="1557"/>
      <c r="O885" s="645" t="s">
        <v>1979</v>
      </c>
      <c r="P885" s="629"/>
    </row>
    <row r="886" spans="1:18" s="614" customFormat="1" ht="17.399999999999999" x14ac:dyDescent="0.35">
      <c r="A886" s="617"/>
      <c r="B886" s="617"/>
      <c r="C886" s="617"/>
      <c r="D886" s="617"/>
      <c r="E886" s="617"/>
      <c r="F886" s="621" t="s">
        <v>1913</v>
      </c>
      <c r="G886" s="640"/>
      <c r="H886" s="640" t="s">
        <v>2390</v>
      </c>
      <c r="I886" s="624"/>
      <c r="J886" s="624"/>
      <c r="K886" s="624"/>
      <c r="L886" s="624" t="s">
        <v>225</v>
      </c>
      <c r="M886" s="624"/>
      <c r="N886" s="1557"/>
      <c r="O886" s="645" t="s">
        <v>1980</v>
      </c>
      <c r="P886" s="629"/>
    </row>
    <row r="887" spans="1:18" s="614" customFormat="1" ht="17.399999999999999" x14ac:dyDescent="0.35">
      <c r="A887" s="617"/>
      <c r="B887" s="617"/>
      <c r="C887" s="617"/>
      <c r="D887" s="617"/>
      <c r="E887" s="617"/>
      <c r="F887" s="621" t="s">
        <v>225</v>
      </c>
      <c r="G887" s="640"/>
      <c r="H887" s="640" t="s">
        <v>1906</v>
      </c>
      <c r="I887" s="624"/>
      <c r="J887" s="624"/>
      <c r="K887" s="624"/>
      <c r="L887" s="624"/>
      <c r="M887" s="624"/>
      <c r="N887" s="1557"/>
      <c r="O887" s="645"/>
      <c r="P887" s="629"/>
    </row>
    <row r="888" spans="1:18" s="614" customFormat="1" ht="17.399999999999999" x14ac:dyDescent="0.35">
      <c r="A888" s="617"/>
      <c r="B888" s="617"/>
      <c r="C888" s="617"/>
      <c r="D888" s="617"/>
      <c r="E888" s="617"/>
      <c r="F888" s="640" t="s">
        <v>225</v>
      </c>
      <c r="G888" s="643"/>
      <c r="H888" s="643"/>
      <c r="I888" s="624"/>
      <c r="J888" s="624"/>
      <c r="K888" s="624"/>
      <c r="L888" s="624"/>
      <c r="M888" s="624"/>
      <c r="N888" s="1557"/>
      <c r="O888" s="645"/>
      <c r="P888" s="624"/>
    </row>
    <row r="889" spans="1:18" s="614" customFormat="1" ht="17.399999999999999" x14ac:dyDescent="0.35">
      <c r="A889" s="616">
        <v>63</v>
      </c>
      <c r="B889" s="619"/>
      <c r="C889" s="619"/>
      <c r="D889" s="619"/>
      <c r="E889" s="619"/>
      <c r="F889" s="620" t="s">
        <v>1955</v>
      </c>
      <c r="G889" s="620" t="s">
        <v>2041</v>
      </c>
      <c r="H889" s="641" t="s">
        <v>2191</v>
      </c>
      <c r="I889" s="639">
        <v>2300000</v>
      </c>
      <c r="J889" s="639">
        <v>2300000</v>
      </c>
      <c r="K889" s="639" t="s">
        <v>1139</v>
      </c>
      <c r="L889" s="639" t="s">
        <v>1139</v>
      </c>
      <c r="M889" s="639" t="s">
        <v>1139</v>
      </c>
      <c r="N889" s="653" t="s">
        <v>2407</v>
      </c>
      <c r="O889" s="644" t="s">
        <v>2324</v>
      </c>
      <c r="P889" s="623" t="s">
        <v>567</v>
      </c>
    </row>
    <row r="890" spans="1:18" s="614" customFormat="1" ht="17.399999999999999" x14ac:dyDescent="0.35">
      <c r="A890" s="629"/>
      <c r="B890" s="621"/>
      <c r="C890" s="617"/>
      <c r="D890" s="617"/>
      <c r="E890" s="617"/>
      <c r="F890" s="621" t="s">
        <v>2400</v>
      </c>
      <c r="G890" s="621" t="s">
        <v>2042</v>
      </c>
      <c r="H890" s="640" t="s">
        <v>1962</v>
      </c>
      <c r="I890" s="642"/>
      <c r="J890" s="629"/>
      <c r="K890" s="629"/>
      <c r="L890" s="629"/>
      <c r="M890" s="629"/>
      <c r="N890" s="1557" t="s">
        <v>1906</v>
      </c>
      <c r="O890" s="645" t="s">
        <v>1977</v>
      </c>
      <c r="P890" s="624" t="s">
        <v>2391</v>
      </c>
    </row>
    <row r="891" spans="1:18" s="614" customFormat="1" ht="17.399999999999999" x14ac:dyDescent="0.35">
      <c r="A891" s="629"/>
      <c r="B891" s="617"/>
      <c r="C891" s="617"/>
      <c r="D891" s="617"/>
      <c r="E891" s="617"/>
      <c r="F891" s="621" t="s">
        <v>2393</v>
      </c>
      <c r="G891" s="621" t="s">
        <v>2043</v>
      </c>
      <c r="H891" s="640" t="s">
        <v>2395</v>
      </c>
      <c r="I891" s="629"/>
      <c r="J891" s="629"/>
      <c r="K891" s="629"/>
      <c r="L891" s="629"/>
      <c r="M891" s="629"/>
      <c r="N891" s="1557"/>
      <c r="O891" s="645" t="s">
        <v>1978</v>
      </c>
      <c r="P891" s="629"/>
    </row>
    <row r="892" spans="1:18" s="614" customFormat="1" ht="17.399999999999999" x14ac:dyDescent="0.35">
      <c r="A892" s="629"/>
      <c r="B892" s="617"/>
      <c r="C892" s="617"/>
      <c r="D892" s="617"/>
      <c r="E892" s="617"/>
      <c r="F892" s="621" t="s">
        <v>2401</v>
      </c>
      <c r="G892" s="621"/>
      <c r="H892" s="640" t="s">
        <v>2008</v>
      </c>
      <c r="I892" s="629"/>
      <c r="J892" s="629" t="s">
        <v>225</v>
      </c>
      <c r="K892" s="629"/>
      <c r="L892" s="629"/>
      <c r="M892" s="629"/>
      <c r="N892" s="1557"/>
      <c r="O892" s="645" t="s">
        <v>649</v>
      </c>
      <c r="P892" s="629"/>
    </row>
    <row r="893" spans="1:18" s="614" customFormat="1" ht="17.399999999999999" x14ac:dyDescent="0.35">
      <c r="A893" s="629"/>
      <c r="B893" s="617"/>
      <c r="C893" s="617"/>
      <c r="D893" s="617"/>
      <c r="E893" s="617"/>
      <c r="F893" s="621" t="s">
        <v>1956</v>
      </c>
      <c r="G893" s="655"/>
      <c r="H893" s="655" t="s">
        <v>2389</v>
      </c>
      <c r="I893" s="629"/>
      <c r="J893" s="629"/>
      <c r="K893" s="629"/>
      <c r="L893" s="629"/>
      <c r="M893" s="629"/>
      <c r="N893" s="645"/>
      <c r="O893" s="645" t="s">
        <v>1979</v>
      </c>
      <c r="P893" s="629"/>
    </row>
    <row r="894" spans="1:18" s="614" customFormat="1" ht="17.399999999999999" x14ac:dyDescent="0.35">
      <c r="A894" s="629"/>
      <c r="B894" s="617"/>
      <c r="C894" s="617"/>
      <c r="D894" s="617"/>
      <c r="E894" s="617"/>
      <c r="F894" s="621" t="s">
        <v>1913</v>
      </c>
      <c r="G894" s="655"/>
      <c r="H894" s="655" t="s">
        <v>2402</v>
      </c>
      <c r="I894" s="629"/>
      <c r="J894" s="629"/>
      <c r="K894" s="629"/>
      <c r="L894" s="629"/>
      <c r="M894" s="629"/>
      <c r="N894" s="645"/>
      <c r="O894" s="645" t="s">
        <v>1980</v>
      </c>
      <c r="P894" s="629"/>
    </row>
    <row r="895" spans="1:18" s="614" customFormat="1" ht="17.399999999999999" x14ac:dyDescent="0.35">
      <c r="A895" s="629"/>
      <c r="B895" s="617"/>
      <c r="C895" s="617"/>
      <c r="D895" s="617"/>
      <c r="E895" s="617"/>
      <c r="F895" s="621" t="s">
        <v>225</v>
      </c>
      <c r="G895" s="655"/>
      <c r="H895" s="655" t="s">
        <v>1906</v>
      </c>
      <c r="I895" s="629"/>
      <c r="J895" s="629"/>
      <c r="K895" s="629"/>
      <c r="L895" s="629"/>
      <c r="M895" s="629"/>
      <c r="N895" s="645"/>
      <c r="O895" s="628" t="s">
        <v>225</v>
      </c>
      <c r="P895" s="629"/>
    </row>
    <row r="896" spans="1:18" s="614" customFormat="1" ht="17.399999999999999" x14ac:dyDescent="0.35">
      <c r="A896" s="630"/>
      <c r="B896" s="631"/>
      <c r="C896" s="631"/>
      <c r="D896" s="631"/>
      <c r="E896" s="631"/>
      <c r="F896" s="658"/>
      <c r="G896" s="657"/>
      <c r="H896" s="657"/>
      <c r="I896" s="630"/>
      <c r="J896" s="630"/>
      <c r="K896" s="630"/>
      <c r="L896" s="630"/>
      <c r="M896" s="630"/>
      <c r="N896" s="652"/>
      <c r="O896" s="637"/>
      <c r="P896" s="630"/>
    </row>
    <row r="897" spans="1:19" s="614" customFormat="1" ht="21.6" x14ac:dyDescent="0.35">
      <c r="A897" s="664"/>
      <c r="B897" s="666"/>
      <c r="C897" s="666"/>
      <c r="D897" s="666"/>
      <c r="E897" s="666"/>
      <c r="F897" s="667"/>
      <c r="G897" s="668"/>
      <c r="H897" s="668"/>
      <c r="I897" s="664"/>
      <c r="J897" s="664"/>
      <c r="K897" s="664"/>
      <c r="L897" s="664"/>
      <c r="M897" s="664"/>
      <c r="N897" s="669"/>
      <c r="O897" s="670"/>
      <c r="P897" s="1624">
        <v>126</v>
      </c>
    </row>
    <row r="898" spans="1:19" s="614" customFormat="1" ht="17.399999999999999" x14ac:dyDescent="0.35">
      <c r="A898" s="664"/>
      <c r="B898" s="666"/>
      <c r="C898" s="666"/>
      <c r="D898" s="666"/>
      <c r="E898" s="666"/>
      <c r="F898" s="667"/>
      <c r="G898" s="668"/>
      <c r="H898" s="668"/>
      <c r="I898" s="664"/>
      <c r="J898" s="664"/>
      <c r="K898" s="664"/>
      <c r="L898" s="664"/>
      <c r="M898" s="664"/>
      <c r="N898" s="669"/>
      <c r="O898" s="670"/>
      <c r="P898" s="664"/>
    </row>
    <row r="899" spans="1:19" s="614" customFormat="1" ht="17.399999999999999" x14ac:dyDescent="0.35">
      <c r="A899" s="664"/>
      <c r="B899" s="666"/>
      <c r="C899" s="666"/>
      <c r="D899" s="666"/>
      <c r="E899" s="666"/>
      <c r="F899" s="667"/>
      <c r="G899" s="668"/>
      <c r="H899" s="668"/>
      <c r="I899" s="664"/>
      <c r="J899" s="664"/>
      <c r="K899" s="664"/>
      <c r="L899" s="664"/>
      <c r="M899" s="664"/>
      <c r="N899" s="669"/>
      <c r="O899" s="670"/>
      <c r="P899" s="664"/>
    </row>
    <row r="900" spans="1:19" s="614" customFormat="1" x14ac:dyDescent="0.4">
      <c r="A900" s="1848" t="s">
        <v>1953</v>
      </c>
      <c r="B900" s="1848"/>
      <c r="C900" s="1848"/>
      <c r="D900" s="1848"/>
      <c r="E900" s="1848"/>
      <c r="F900" s="1848"/>
      <c r="G900" s="1848"/>
      <c r="H900" s="1848"/>
      <c r="I900" s="1848"/>
      <c r="J900" s="1848"/>
      <c r="K900" s="1848"/>
      <c r="L900" s="664"/>
      <c r="M900" s="664"/>
      <c r="N900" s="669" t="s">
        <v>225</v>
      </c>
      <c r="O900" s="670"/>
      <c r="P900" s="664"/>
    </row>
    <row r="901" spans="1:19" s="614" customFormat="1" x14ac:dyDescent="0.4">
      <c r="A901" s="1848" t="s">
        <v>3917</v>
      </c>
      <c r="B901" s="1848"/>
      <c r="C901" s="1848"/>
      <c r="D901" s="1848"/>
      <c r="E901" s="1848"/>
      <c r="F901" s="1848"/>
      <c r="G901" s="1848"/>
      <c r="H901" s="1848"/>
      <c r="I901" s="1848"/>
      <c r="J901" s="1848"/>
      <c r="K901" s="1848"/>
      <c r="L901" s="664"/>
      <c r="M901" s="664"/>
      <c r="N901" s="669"/>
      <c r="O901" s="670"/>
      <c r="P901" s="664"/>
      <c r="S901" s="614" t="s">
        <v>225</v>
      </c>
    </row>
    <row r="902" spans="1:19" s="614" customFormat="1" ht="15.75" customHeight="1" x14ac:dyDescent="0.4">
      <c r="A902" s="1848" t="s">
        <v>3919</v>
      </c>
      <c r="B902" s="1848"/>
      <c r="C902" s="1848"/>
      <c r="D902" s="1848"/>
      <c r="E902" s="1848"/>
      <c r="F902" s="1848"/>
      <c r="G902" s="1848"/>
      <c r="H902" s="1848"/>
      <c r="I902" s="1848"/>
      <c r="J902" s="1848"/>
      <c r="K902" s="1848"/>
      <c r="L902" s="664"/>
      <c r="M902" s="664"/>
      <c r="N902" s="669"/>
      <c r="O902" s="670"/>
      <c r="P902" s="664"/>
    </row>
    <row r="903" spans="1:19" s="614" customFormat="1" x14ac:dyDescent="0.4">
      <c r="A903" s="1848" t="s">
        <v>3920</v>
      </c>
      <c r="B903" s="1848"/>
      <c r="C903" s="1848"/>
      <c r="D903" s="1848"/>
      <c r="E903" s="1848"/>
      <c r="F903" s="1848"/>
      <c r="G903" s="1848"/>
      <c r="H903" s="1848"/>
      <c r="I903" s="1848"/>
      <c r="J903" s="1848"/>
      <c r="K903" s="1848"/>
      <c r="L903" s="664"/>
      <c r="M903" s="664"/>
      <c r="N903" s="669"/>
      <c r="O903" s="670"/>
      <c r="P903" s="664"/>
    </row>
    <row r="904" spans="1:19" s="609" customFormat="1" x14ac:dyDescent="0.4">
      <c r="A904" s="609" t="s">
        <v>3934</v>
      </c>
      <c r="R904" s="609" t="s">
        <v>225</v>
      </c>
    </row>
    <row r="905" spans="1:19" x14ac:dyDescent="0.4">
      <c r="O905" s="665"/>
    </row>
    <row r="906" spans="1:19" s="612" customFormat="1" ht="18" x14ac:dyDescent="0.35">
      <c r="A906" s="1626" t="s">
        <v>394</v>
      </c>
      <c r="B906" s="1626" t="s">
        <v>1931</v>
      </c>
      <c r="C906" s="1626" t="s">
        <v>127</v>
      </c>
      <c r="D906" s="1626" t="s">
        <v>127</v>
      </c>
      <c r="E906" s="1626" t="s">
        <v>90</v>
      </c>
      <c r="F906" s="1626" t="s">
        <v>129</v>
      </c>
      <c r="G906" s="1626" t="s">
        <v>395</v>
      </c>
      <c r="H906" s="1626" t="s">
        <v>396</v>
      </c>
      <c r="I906" s="1627" t="s">
        <v>1938</v>
      </c>
      <c r="J906" s="1628"/>
      <c r="K906" s="1628"/>
      <c r="L906" s="1628"/>
      <c r="M906" s="1629"/>
      <c r="N906" s="1626" t="s">
        <v>399</v>
      </c>
      <c r="O906" s="1630" t="s">
        <v>3922</v>
      </c>
      <c r="P906" s="1631" t="s">
        <v>403</v>
      </c>
    </row>
    <row r="907" spans="1:19" s="612" customFormat="1" ht="18" x14ac:dyDescent="0.35">
      <c r="A907" s="1632"/>
      <c r="B907" s="1632" t="s">
        <v>566</v>
      </c>
      <c r="C907" s="1632" t="s">
        <v>1932</v>
      </c>
      <c r="D907" s="1632" t="s">
        <v>1934</v>
      </c>
      <c r="E907" s="1632"/>
      <c r="F907" s="1632"/>
      <c r="G907" s="1632"/>
      <c r="H907" s="1632" t="s">
        <v>1935</v>
      </c>
      <c r="I907" s="1626">
        <v>2561</v>
      </c>
      <c r="J907" s="1626">
        <v>2562</v>
      </c>
      <c r="K907" s="1626">
        <v>2563</v>
      </c>
      <c r="L907" s="1626">
        <v>2564</v>
      </c>
      <c r="M907" s="1626">
        <v>2565</v>
      </c>
      <c r="N907" s="1632" t="s">
        <v>400</v>
      </c>
      <c r="O907" s="1633" t="s">
        <v>3923</v>
      </c>
      <c r="P907" s="1634" t="s">
        <v>3935</v>
      </c>
      <c r="R907" s="612" t="s">
        <v>225</v>
      </c>
    </row>
    <row r="908" spans="1:19" s="1470" customFormat="1" ht="18" x14ac:dyDescent="0.35">
      <c r="A908" s="1632"/>
      <c r="B908" s="1632"/>
      <c r="C908" s="1632" t="s">
        <v>1933</v>
      </c>
      <c r="D908" s="1632"/>
      <c r="E908" s="1632"/>
      <c r="F908" s="1632"/>
      <c r="G908" s="1632"/>
      <c r="H908" s="1632" t="s">
        <v>1936</v>
      </c>
      <c r="I908" s="1632"/>
      <c r="J908" s="1632"/>
      <c r="K908" s="1632"/>
      <c r="L908" s="1632"/>
      <c r="M908" s="1632"/>
      <c r="N908" s="1632"/>
      <c r="O908" s="1632" t="s">
        <v>1937</v>
      </c>
      <c r="P908" s="1634" t="s">
        <v>3924</v>
      </c>
    </row>
    <row r="909" spans="1:19" s="1470" customFormat="1" ht="18" x14ac:dyDescent="0.35">
      <c r="A909" s="1632"/>
      <c r="B909" s="1632"/>
      <c r="C909" s="1632" t="s">
        <v>1971</v>
      </c>
      <c r="D909" s="1632"/>
      <c r="E909" s="1632"/>
      <c r="F909" s="1632"/>
      <c r="G909" s="1632"/>
      <c r="H909" s="1632"/>
      <c r="I909" s="1632"/>
      <c r="J909" s="1632"/>
      <c r="K909" s="1632"/>
      <c r="L909" s="1632"/>
      <c r="M909" s="1632"/>
      <c r="N909" s="1632"/>
      <c r="O909" s="1632"/>
      <c r="P909" s="1632"/>
    </row>
    <row r="910" spans="1:19" s="614" customFormat="1" ht="17.399999999999999" x14ac:dyDescent="0.35">
      <c r="A910" s="616">
        <v>64</v>
      </c>
      <c r="B910" s="619"/>
      <c r="C910" s="619"/>
      <c r="D910" s="619"/>
      <c r="E910" s="619"/>
      <c r="F910" s="620" t="s">
        <v>2396</v>
      </c>
      <c r="G910" s="620" t="s">
        <v>2041</v>
      </c>
      <c r="H910" s="641" t="s">
        <v>1965</v>
      </c>
      <c r="I910" s="639">
        <v>3360000</v>
      </c>
      <c r="J910" s="639">
        <v>3360000</v>
      </c>
      <c r="K910" s="639" t="s">
        <v>1139</v>
      </c>
      <c r="L910" s="639" t="s">
        <v>1139</v>
      </c>
      <c r="M910" s="639" t="s">
        <v>1139</v>
      </c>
      <c r="N910" s="644" t="s">
        <v>3936</v>
      </c>
      <c r="O910" s="653" t="s">
        <v>2324</v>
      </c>
      <c r="P910" s="623" t="s">
        <v>567</v>
      </c>
    </row>
    <row r="911" spans="1:19" s="614" customFormat="1" ht="17.399999999999999" x14ac:dyDescent="0.35">
      <c r="A911" s="617"/>
      <c r="B911" s="617"/>
      <c r="C911" s="617"/>
      <c r="D911" s="617"/>
      <c r="E911" s="617"/>
      <c r="F911" s="621" t="s">
        <v>2403</v>
      </c>
      <c r="G911" s="621" t="s">
        <v>2042</v>
      </c>
      <c r="H911" s="636" t="s">
        <v>2405</v>
      </c>
      <c r="I911" s="624"/>
      <c r="J911" s="624"/>
      <c r="K911" s="624"/>
      <c r="L911" s="624"/>
      <c r="M911" s="624"/>
      <c r="N911" s="645" t="s">
        <v>1915</v>
      </c>
      <c r="O911" s="1557" t="s">
        <v>1977</v>
      </c>
      <c r="P911" s="624" t="s">
        <v>2391</v>
      </c>
    </row>
    <row r="912" spans="1:19" s="614" customFormat="1" ht="17.399999999999999" x14ac:dyDescent="0.35">
      <c r="A912" s="617"/>
      <c r="B912" s="617"/>
      <c r="C912" s="617"/>
      <c r="D912" s="617"/>
      <c r="E912" s="617"/>
      <c r="F912" s="621" t="s">
        <v>2393</v>
      </c>
      <c r="G912" s="621" t="s">
        <v>2043</v>
      </c>
      <c r="H912" s="640" t="s">
        <v>2406</v>
      </c>
      <c r="I912" s="624"/>
      <c r="J912" s="624"/>
      <c r="K912" s="624"/>
      <c r="L912" s="624"/>
      <c r="M912" s="624"/>
      <c r="N912" s="645" t="s">
        <v>1906</v>
      </c>
      <c r="O912" s="1557" t="s">
        <v>1978</v>
      </c>
      <c r="P912" s="629"/>
    </row>
    <row r="913" spans="1:18" s="614" customFormat="1" ht="17.399999999999999" x14ac:dyDescent="0.35">
      <c r="A913" s="617"/>
      <c r="B913" s="617"/>
      <c r="C913" s="617"/>
      <c r="D913" s="617"/>
      <c r="E913" s="617"/>
      <c r="F913" s="621" t="s">
        <v>2404</v>
      </c>
      <c r="G913" s="621"/>
      <c r="H913" s="640" t="s">
        <v>2399</v>
      </c>
      <c r="I913" s="624"/>
      <c r="J913" s="624"/>
      <c r="K913" s="624"/>
      <c r="L913" s="624"/>
      <c r="M913" s="624"/>
      <c r="N913" s="645"/>
      <c r="O913" s="1557" t="s">
        <v>649</v>
      </c>
      <c r="P913" s="629"/>
    </row>
    <row r="914" spans="1:18" s="614" customFormat="1" ht="17.399999999999999" x14ac:dyDescent="0.35">
      <c r="A914" s="617"/>
      <c r="B914" s="617"/>
      <c r="C914" s="617"/>
      <c r="D914" s="617"/>
      <c r="E914" s="617"/>
      <c r="F914" s="621" t="s">
        <v>1956</v>
      </c>
      <c r="G914" s="640"/>
      <c r="H914" s="640" t="s">
        <v>2389</v>
      </c>
      <c r="I914" s="624"/>
      <c r="J914" s="624" t="s">
        <v>225</v>
      </c>
      <c r="K914" s="624" t="s">
        <v>225</v>
      </c>
      <c r="L914" s="624"/>
      <c r="M914" s="624"/>
      <c r="N914" s="645"/>
      <c r="O914" s="1557" t="s">
        <v>1979</v>
      </c>
      <c r="P914" s="629"/>
    </row>
    <row r="915" spans="1:18" s="614" customFormat="1" ht="17.399999999999999" x14ac:dyDescent="0.35">
      <c r="A915" s="617"/>
      <c r="B915" s="617"/>
      <c r="C915" s="617"/>
      <c r="D915" s="617"/>
      <c r="E915" s="617"/>
      <c r="F915" s="621" t="s">
        <v>1913</v>
      </c>
      <c r="G915" s="640"/>
      <c r="H915" s="640" t="s">
        <v>2390</v>
      </c>
      <c r="I915" s="624"/>
      <c r="J915" s="624"/>
      <c r="K915" s="624"/>
      <c r="L915" s="624"/>
      <c r="M915" s="624"/>
      <c r="N915" s="645"/>
      <c r="O915" s="1557" t="s">
        <v>1980</v>
      </c>
      <c r="P915" s="629"/>
    </row>
    <row r="916" spans="1:18" s="614" customFormat="1" ht="17.399999999999999" x14ac:dyDescent="0.35">
      <c r="A916" s="616">
        <v>65</v>
      </c>
      <c r="B916" s="619" t="s">
        <v>1989</v>
      </c>
      <c r="C916" s="619" t="s">
        <v>1992</v>
      </c>
      <c r="D916" s="619" t="s">
        <v>2123</v>
      </c>
      <c r="E916" s="619" t="s">
        <v>2410</v>
      </c>
      <c r="F916" s="620" t="s">
        <v>2411</v>
      </c>
      <c r="G916" s="641" t="s">
        <v>2414</v>
      </c>
      <c r="H916" s="659" t="s">
        <v>2418</v>
      </c>
      <c r="I916" s="639">
        <v>8000000</v>
      </c>
      <c r="J916" s="639">
        <v>8000000</v>
      </c>
      <c r="K916" s="639">
        <v>8000000</v>
      </c>
      <c r="L916" s="639" t="s">
        <v>1139</v>
      </c>
      <c r="M916" s="639">
        <v>8000000</v>
      </c>
      <c r="N916" s="644" t="s">
        <v>2426</v>
      </c>
      <c r="O916" s="659" t="s">
        <v>2427</v>
      </c>
      <c r="P916" s="623" t="s">
        <v>567</v>
      </c>
    </row>
    <row r="917" spans="1:18" s="614" customFormat="1" ht="17.399999999999999" x14ac:dyDescent="0.35">
      <c r="A917" s="629"/>
      <c r="B917" s="621" t="s">
        <v>1990</v>
      </c>
      <c r="C917" s="617" t="s">
        <v>1993</v>
      </c>
      <c r="D917" s="617" t="s">
        <v>2124</v>
      </c>
      <c r="E917" s="617" t="s">
        <v>2245</v>
      </c>
      <c r="F917" s="621" t="s">
        <v>2412</v>
      </c>
      <c r="G917" s="640" t="s">
        <v>2415</v>
      </c>
      <c r="H917" s="636" t="s">
        <v>2419</v>
      </c>
      <c r="I917" s="642"/>
      <c r="J917" s="629"/>
      <c r="K917" s="629"/>
      <c r="L917" s="629"/>
      <c r="M917" s="629"/>
      <c r="N917" s="645" t="s">
        <v>2082</v>
      </c>
      <c r="O917" s="636" t="s">
        <v>2428</v>
      </c>
      <c r="P917" s="624" t="s">
        <v>2391</v>
      </c>
    </row>
    <row r="918" spans="1:18" s="614" customFormat="1" ht="17.399999999999999" x14ac:dyDescent="0.35">
      <c r="A918" s="629"/>
      <c r="B918" s="617"/>
      <c r="C918" s="617" t="s">
        <v>2408</v>
      </c>
      <c r="D918" s="617" t="s">
        <v>1996</v>
      </c>
      <c r="E918" s="617"/>
      <c r="F918" s="621" t="s">
        <v>2413</v>
      </c>
      <c r="G918" s="640" t="s">
        <v>2416</v>
      </c>
      <c r="H918" s="636" t="s">
        <v>2420</v>
      </c>
      <c r="I918" s="629"/>
      <c r="J918" s="629"/>
      <c r="K918" s="629"/>
      <c r="L918" s="629"/>
      <c r="M918" s="629"/>
      <c r="N918" s="645"/>
      <c r="O918" s="636" t="s">
        <v>2429</v>
      </c>
      <c r="P918" s="629"/>
      <c r="R918" s="614" t="s">
        <v>225</v>
      </c>
    </row>
    <row r="919" spans="1:18" s="614" customFormat="1" ht="17.399999999999999" x14ac:dyDescent="0.35">
      <c r="A919" s="629"/>
      <c r="B919" s="617"/>
      <c r="C919" s="617" t="s">
        <v>2409</v>
      </c>
      <c r="D919" s="617" t="s">
        <v>1997</v>
      </c>
      <c r="E919" s="617"/>
      <c r="F919" s="621" t="s">
        <v>1956</v>
      </c>
      <c r="G919" s="640" t="s">
        <v>2417</v>
      </c>
      <c r="H919" s="656" t="s">
        <v>2421</v>
      </c>
      <c r="I919" s="629"/>
      <c r="J919" s="629" t="s">
        <v>225</v>
      </c>
      <c r="K919" s="629"/>
      <c r="L919" s="629"/>
      <c r="M919" s="629"/>
      <c r="N919" s="645"/>
      <c r="O919" s="636" t="s">
        <v>3999</v>
      </c>
      <c r="P919" s="629"/>
    </row>
    <row r="920" spans="1:18" s="614" customFormat="1" ht="17.399999999999999" x14ac:dyDescent="0.35">
      <c r="A920" s="629"/>
      <c r="B920" s="617"/>
      <c r="C920" s="617" t="s">
        <v>2124</v>
      </c>
      <c r="D920" s="617"/>
      <c r="E920" s="617"/>
      <c r="F920" s="621" t="s">
        <v>1913</v>
      </c>
      <c r="G920" s="655" t="s">
        <v>1998</v>
      </c>
      <c r="H920" s="656" t="s">
        <v>2405</v>
      </c>
      <c r="I920" s="629"/>
      <c r="J920" s="629"/>
      <c r="K920" s="629"/>
      <c r="L920" s="629"/>
      <c r="M920" s="629"/>
      <c r="N920" s="645"/>
      <c r="O920" s="656" t="s">
        <v>1998</v>
      </c>
      <c r="P920" s="629"/>
    </row>
    <row r="921" spans="1:18" s="614" customFormat="1" ht="17.399999999999999" x14ac:dyDescent="0.35">
      <c r="A921" s="629"/>
      <c r="B921" s="617"/>
      <c r="C921" s="617" t="s">
        <v>1996</v>
      </c>
      <c r="D921" s="617"/>
      <c r="E921" s="617"/>
      <c r="F921" s="621" t="s">
        <v>225</v>
      </c>
      <c r="G921" s="655"/>
      <c r="H921" s="656" t="s">
        <v>2422</v>
      </c>
      <c r="I921" s="629" t="s">
        <v>225</v>
      </c>
      <c r="J921" s="629"/>
      <c r="K921" s="629"/>
      <c r="L921" s="629"/>
      <c r="M921" s="629"/>
      <c r="N921" s="645"/>
      <c r="O921" s="645"/>
      <c r="P921" s="629"/>
    </row>
    <row r="922" spans="1:18" s="614" customFormat="1" ht="17.399999999999999" x14ac:dyDescent="0.35">
      <c r="A922" s="629"/>
      <c r="B922" s="617"/>
      <c r="C922" s="617" t="s">
        <v>1997</v>
      </c>
      <c r="D922" s="617"/>
      <c r="E922" s="617"/>
      <c r="F922" s="621" t="s">
        <v>225</v>
      </c>
      <c r="G922" s="655"/>
      <c r="H922" s="656" t="s">
        <v>2423</v>
      </c>
      <c r="I922" s="629" t="s">
        <v>225</v>
      </c>
      <c r="J922" s="629"/>
      <c r="K922" s="629"/>
      <c r="L922" s="629"/>
      <c r="M922" s="629"/>
      <c r="N922" s="645"/>
      <c r="O922" s="628" t="s">
        <v>225</v>
      </c>
      <c r="P922" s="629"/>
    </row>
    <row r="923" spans="1:18" s="614" customFormat="1" ht="17.399999999999999" x14ac:dyDescent="0.35">
      <c r="A923" s="629"/>
      <c r="B923" s="617"/>
      <c r="C923" s="617"/>
      <c r="D923" s="617"/>
      <c r="E923" s="617"/>
      <c r="F923" s="654"/>
      <c r="G923" s="655"/>
      <c r="H923" s="655" t="s">
        <v>2424</v>
      </c>
      <c r="I923" s="629"/>
      <c r="J923" s="629"/>
      <c r="K923" s="629"/>
      <c r="L923" s="629"/>
      <c r="M923" s="629"/>
      <c r="N923" s="645"/>
      <c r="O923" s="628"/>
      <c r="P923" s="629"/>
    </row>
    <row r="924" spans="1:18" s="614" customFormat="1" ht="17.399999999999999" x14ac:dyDescent="0.35">
      <c r="A924" s="629"/>
      <c r="B924" s="663"/>
      <c r="C924" s="617"/>
      <c r="D924" s="617"/>
      <c r="E924" s="617"/>
      <c r="F924" s="654"/>
      <c r="G924" s="655"/>
      <c r="H924" s="656" t="s">
        <v>2425</v>
      </c>
      <c r="I924" s="629"/>
      <c r="J924" s="629"/>
      <c r="K924" s="629"/>
      <c r="L924" s="629"/>
      <c r="M924" s="629"/>
      <c r="N924" s="645"/>
      <c r="O924" s="628"/>
      <c r="P924" s="629"/>
    </row>
    <row r="925" spans="1:18" s="614" customFormat="1" ht="21.6" x14ac:dyDescent="0.35">
      <c r="A925" s="671" t="s">
        <v>26</v>
      </c>
      <c r="B925" s="672"/>
      <c r="C925" s="672"/>
      <c r="D925" s="672"/>
      <c r="E925" s="672"/>
      <c r="F925" s="673" t="s">
        <v>3978</v>
      </c>
      <c r="G925" s="674" t="s">
        <v>225</v>
      </c>
      <c r="H925" s="674" t="s">
        <v>225</v>
      </c>
      <c r="I925" s="1541">
        <v>250210000</v>
      </c>
      <c r="J925" s="1147">
        <v>120524000</v>
      </c>
      <c r="K925" s="1147">
        <v>90278000</v>
      </c>
      <c r="L925" s="1561">
        <v>71822000</v>
      </c>
      <c r="M925" s="1147">
        <v>71822000</v>
      </c>
      <c r="N925" s="675"/>
      <c r="O925" s="675"/>
      <c r="P925" s="1625">
        <v>127</v>
      </c>
    </row>
    <row r="926" spans="1:18" ht="25.5" customHeight="1" x14ac:dyDescent="0.4">
      <c r="A926" s="661"/>
      <c r="B926" s="610"/>
    </row>
    <row r="927" spans="1:18" s="610" customFormat="1" ht="18" x14ac:dyDescent="0.35">
      <c r="A927" s="662"/>
    </row>
    <row r="928" spans="1:18" s="610" customFormat="1" ht="18" x14ac:dyDescent="0.35">
      <c r="A928" s="662"/>
    </row>
    <row r="929" spans="1:15" s="610" customFormat="1" ht="18" x14ac:dyDescent="0.35">
      <c r="A929" s="662"/>
    </row>
    <row r="930" spans="1:15" ht="25.5" customHeight="1" x14ac:dyDescent="0.4">
      <c r="A930" s="661"/>
      <c r="B930" s="610"/>
    </row>
    <row r="931" spans="1:15" s="610" customFormat="1" ht="18" x14ac:dyDescent="0.35"/>
    <row r="932" spans="1:15" x14ac:dyDescent="0.4">
      <c r="B932" s="610"/>
      <c r="K932" s="610"/>
      <c r="L932" s="610"/>
    </row>
    <row r="933" spans="1:15" x14ac:dyDescent="0.4">
      <c r="O933" s="606" t="s">
        <v>1939</v>
      </c>
    </row>
    <row r="934" spans="1:15" x14ac:dyDescent="0.4">
      <c r="O934" s="606" t="s">
        <v>225</v>
      </c>
    </row>
  </sheetData>
  <mergeCells count="213">
    <mergeCell ref="A900:K900"/>
    <mergeCell ref="A901:K901"/>
    <mergeCell ref="A902:K902"/>
    <mergeCell ref="A903:K903"/>
    <mergeCell ref="A460:K460"/>
    <mergeCell ref="A457:K457"/>
    <mergeCell ref="O457:P457"/>
    <mergeCell ref="A458:K458"/>
    <mergeCell ref="P458:Q458"/>
    <mergeCell ref="A459:K459"/>
    <mergeCell ref="A485:K485"/>
    <mergeCell ref="P485:Q485"/>
    <mergeCell ref="A486:K486"/>
    <mergeCell ref="A487:K487"/>
    <mergeCell ref="J511:K511"/>
    <mergeCell ref="A512:K512"/>
    <mergeCell ref="O512:P512"/>
    <mergeCell ref="A513:K513"/>
    <mergeCell ref="P513:Q513"/>
    <mergeCell ref="A514:K514"/>
    <mergeCell ref="A515:K515"/>
    <mergeCell ref="J539:K539"/>
    <mergeCell ref="A540:K540"/>
    <mergeCell ref="O540:P540"/>
    <mergeCell ref="A431:K431"/>
    <mergeCell ref="P431:Q431"/>
    <mergeCell ref="A432:K432"/>
    <mergeCell ref="A433:K433"/>
    <mergeCell ref="J456:K456"/>
    <mergeCell ref="A405:K405"/>
    <mergeCell ref="J429:K429"/>
    <mergeCell ref="A430:K430"/>
    <mergeCell ref="O430:P430"/>
    <mergeCell ref="A349:K349"/>
    <mergeCell ref="J372:K372"/>
    <mergeCell ref="A404:K404"/>
    <mergeCell ref="A346:K346"/>
    <mergeCell ref="O346:P346"/>
    <mergeCell ref="A295:K295"/>
    <mergeCell ref="J318:K318"/>
    <mergeCell ref="A319:K319"/>
    <mergeCell ref="O319:P319"/>
    <mergeCell ref="A320:K320"/>
    <mergeCell ref="P320:Q320"/>
    <mergeCell ref="A373:K373"/>
    <mergeCell ref="O373:P373"/>
    <mergeCell ref="A376:K376"/>
    <mergeCell ref="J401:K401"/>
    <mergeCell ref="A402:K402"/>
    <mergeCell ref="O402:P402"/>
    <mergeCell ref="A403:K403"/>
    <mergeCell ref="P403:Q403"/>
    <mergeCell ref="A374:K374"/>
    <mergeCell ref="P374:Q374"/>
    <mergeCell ref="A375:K375"/>
    <mergeCell ref="A264:K264"/>
    <mergeCell ref="A265:K265"/>
    <mergeCell ref="J291:K291"/>
    <mergeCell ref="A321:K321"/>
    <mergeCell ref="A322:K322"/>
    <mergeCell ref="J345:K345"/>
    <mergeCell ref="A347:K347"/>
    <mergeCell ref="P347:Q347"/>
    <mergeCell ref="A348:K348"/>
    <mergeCell ref="A34:K34"/>
    <mergeCell ref="O32:P32"/>
    <mergeCell ref="J1:K1"/>
    <mergeCell ref="A2:K2"/>
    <mergeCell ref="A3:K3"/>
    <mergeCell ref="A4:K4"/>
    <mergeCell ref="A5:K5"/>
    <mergeCell ref="O1:P1"/>
    <mergeCell ref="A31:K31"/>
    <mergeCell ref="A32:K32"/>
    <mergeCell ref="A33:K33"/>
    <mergeCell ref="A144:K144"/>
    <mergeCell ref="O144:P144"/>
    <mergeCell ref="A90:K90"/>
    <mergeCell ref="O59:P59"/>
    <mergeCell ref="A59:K59"/>
    <mergeCell ref="A60:K60"/>
    <mergeCell ref="A61:K61"/>
    <mergeCell ref="A62:K62"/>
    <mergeCell ref="P60:Q60"/>
    <mergeCell ref="J87:K87"/>
    <mergeCell ref="A88:K88"/>
    <mergeCell ref="O88:P88"/>
    <mergeCell ref="A89:K89"/>
    <mergeCell ref="P89:Q89"/>
    <mergeCell ref="A91:K91"/>
    <mergeCell ref="A117:K117"/>
    <mergeCell ref="O117:P117"/>
    <mergeCell ref="A118:K118"/>
    <mergeCell ref="P118:Q118"/>
    <mergeCell ref="A119:K119"/>
    <mergeCell ref="A120:K120"/>
    <mergeCell ref="A146:K146"/>
    <mergeCell ref="A147:K147"/>
    <mergeCell ref="A175:K175"/>
    <mergeCell ref="O175:P175"/>
    <mergeCell ref="A176:K176"/>
    <mergeCell ref="P176:Q176"/>
    <mergeCell ref="A145:K145"/>
    <mergeCell ref="P145:Q145"/>
    <mergeCell ref="A204:K204"/>
    <mergeCell ref="A205:K205"/>
    <mergeCell ref="A177:K177"/>
    <mergeCell ref="A178:K178"/>
    <mergeCell ref="A202:K202"/>
    <mergeCell ref="J483:K483"/>
    <mergeCell ref="A484:K484"/>
    <mergeCell ref="O484:P484"/>
    <mergeCell ref="O202:P202"/>
    <mergeCell ref="A203:K203"/>
    <mergeCell ref="P203:Q203"/>
    <mergeCell ref="A234:K234"/>
    <mergeCell ref="A235:K235"/>
    <mergeCell ref="J261:K261"/>
    <mergeCell ref="A262:K262"/>
    <mergeCell ref="O262:P262"/>
    <mergeCell ref="A233:K233"/>
    <mergeCell ref="P233:Q233"/>
    <mergeCell ref="A292:K292"/>
    <mergeCell ref="O292:P292"/>
    <mergeCell ref="A293:K293"/>
    <mergeCell ref="P293:Q293"/>
    <mergeCell ref="A294:K294"/>
    <mergeCell ref="A263:K263"/>
    <mergeCell ref="P263:Q263"/>
    <mergeCell ref="A541:K541"/>
    <mergeCell ref="P541:Q541"/>
    <mergeCell ref="A542:K542"/>
    <mergeCell ref="A543:K543"/>
    <mergeCell ref="J567:K567"/>
    <mergeCell ref="A568:K568"/>
    <mergeCell ref="O568:P568"/>
    <mergeCell ref="A569:K569"/>
    <mergeCell ref="P569:Q569"/>
    <mergeCell ref="A570:K570"/>
    <mergeCell ref="A571:K571"/>
    <mergeCell ref="J595:K595"/>
    <mergeCell ref="A596:K596"/>
    <mergeCell ref="O596:P596"/>
    <mergeCell ref="A597:K597"/>
    <mergeCell ref="P597:Q597"/>
    <mergeCell ref="A598:K598"/>
    <mergeCell ref="A599:K599"/>
    <mergeCell ref="J622:K622"/>
    <mergeCell ref="A623:K623"/>
    <mergeCell ref="O623:P623"/>
    <mergeCell ref="A624:K624"/>
    <mergeCell ref="P624:Q624"/>
    <mergeCell ref="A625:K625"/>
    <mergeCell ref="A626:K626"/>
    <mergeCell ref="J649:K649"/>
    <mergeCell ref="A650:K650"/>
    <mergeCell ref="O650:P650"/>
    <mergeCell ref="A651:K651"/>
    <mergeCell ref="P651:Q651"/>
    <mergeCell ref="A652:K652"/>
    <mergeCell ref="A653:K653"/>
    <mergeCell ref="J676:K676"/>
    <mergeCell ref="A677:K677"/>
    <mergeCell ref="O677:P677"/>
    <mergeCell ref="A678:K678"/>
    <mergeCell ref="P678:Q678"/>
    <mergeCell ref="A679:K679"/>
    <mergeCell ref="A680:K680"/>
    <mergeCell ref="J703:K703"/>
    <mergeCell ref="A704:K704"/>
    <mergeCell ref="O704:P704"/>
    <mergeCell ref="A733:K733"/>
    <mergeCell ref="A734:K734"/>
    <mergeCell ref="A761:K761"/>
    <mergeCell ref="O761:P761"/>
    <mergeCell ref="A762:K762"/>
    <mergeCell ref="P762:Q762"/>
    <mergeCell ref="A763:K763"/>
    <mergeCell ref="A764:K764"/>
    <mergeCell ref="A705:K705"/>
    <mergeCell ref="P705:Q705"/>
    <mergeCell ref="A706:K706"/>
    <mergeCell ref="A707:K707"/>
    <mergeCell ref="J730:K730"/>
    <mergeCell ref="A731:K731"/>
    <mergeCell ref="O731:P731"/>
    <mergeCell ref="A732:K732"/>
    <mergeCell ref="P732:Q732"/>
    <mergeCell ref="A789:K789"/>
    <mergeCell ref="O789:P789"/>
    <mergeCell ref="A790:K790"/>
    <mergeCell ref="P790:Q790"/>
    <mergeCell ref="A791:K791"/>
    <mergeCell ref="A792:K792"/>
    <mergeCell ref="A815:K815"/>
    <mergeCell ref="O815:P815"/>
    <mergeCell ref="A816:K816"/>
    <mergeCell ref="P816:Q816"/>
    <mergeCell ref="A793:K793"/>
    <mergeCell ref="A873:K873"/>
    <mergeCell ref="P873:Q873"/>
    <mergeCell ref="A874:K874"/>
    <mergeCell ref="A875:K875"/>
    <mergeCell ref="A817:K817"/>
    <mergeCell ref="A818:K818"/>
    <mergeCell ref="A844:K844"/>
    <mergeCell ref="O844:P844"/>
    <mergeCell ref="A845:K845"/>
    <mergeCell ref="P845:Q845"/>
    <mergeCell ref="A846:K846"/>
    <mergeCell ref="A847:K847"/>
    <mergeCell ref="A872:K872"/>
    <mergeCell ref="O872:P872"/>
  </mergeCells>
  <pageMargins left="0.23622047244094491" right="0.23622047244094491" top="0.74803149606299213" bottom="0.59055118110236227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G3" sqref="G3"/>
    </sheetView>
  </sheetViews>
  <sheetFormatPr defaultColWidth="27.09765625" defaultRowHeight="25.8" x14ac:dyDescent="0.65"/>
  <cols>
    <col min="1" max="1" width="12.59765625" style="660" customWidth="1"/>
    <col min="2" max="2" width="12.3984375" style="660" customWidth="1"/>
    <col min="3" max="3" width="16.19921875" style="660" customWidth="1"/>
    <col min="4" max="4" width="15.59765625" style="660" customWidth="1"/>
    <col min="5" max="5" width="18.3984375" style="660" customWidth="1"/>
    <col min="6" max="6" width="19.19921875" style="660" customWidth="1"/>
    <col min="7" max="7" width="18" style="660" customWidth="1"/>
    <col min="8" max="16384" width="27.09765625" style="660"/>
  </cols>
  <sheetData>
    <row r="1" spans="1:7" x14ac:dyDescent="0.65">
      <c r="A1" s="660">
        <v>30000</v>
      </c>
      <c r="B1" s="660">
        <v>30000</v>
      </c>
      <c r="C1" s="660">
        <v>30000</v>
      </c>
      <c r="D1" s="660">
        <v>30000</v>
      </c>
      <c r="E1" s="660">
        <v>30000</v>
      </c>
      <c r="G1" s="660">
        <v>300000</v>
      </c>
    </row>
    <row r="2" spans="1:7" x14ac:dyDescent="0.65">
      <c r="A2" s="660">
        <v>50000</v>
      </c>
      <c r="B2" s="660">
        <v>50000</v>
      </c>
      <c r="C2" s="660">
        <v>50000</v>
      </c>
      <c r="D2" s="660">
        <v>50000</v>
      </c>
      <c r="E2" s="660">
        <v>50000</v>
      </c>
    </row>
    <row r="3" spans="1:7" x14ac:dyDescent="0.65">
      <c r="A3" s="660">
        <v>30000</v>
      </c>
      <c r="B3" s="660">
        <v>30000</v>
      </c>
      <c r="C3" s="660">
        <v>30000</v>
      </c>
      <c r="D3" s="660">
        <v>30000</v>
      </c>
      <c r="E3" s="660">
        <v>30000</v>
      </c>
    </row>
    <row r="4" spans="1:7" x14ac:dyDescent="0.65">
      <c r="A4" s="660">
        <v>40000</v>
      </c>
      <c r="B4" s="660">
        <v>40000</v>
      </c>
      <c r="C4" s="660">
        <v>40000</v>
      </c>
      <c r="D4" s="660">
        <v>40000</v>
      </c>
      <c r="E4" s="660">
        <v>40000</v>
      </c>
    </row>
    <row r="5" spans="1:7" x14ac:dyDescent="0.65">
      <c r="A5" s="660">
        <v>100000</v>
      </c>
      <c r="B5" s="660">
        <v>100000</v>
      </c>
      <c r="C5" s="660">
        <v>100000</v>
      </c>
      <c r="D5" s="660">
        <v>100000</v>
      </c>
      <c r="E5" s="660">
        <v>100000</v>
      </c>
    </row>
    <row r="6" spans="1:7" x14ac:dyDescent="0.65">
      <c r="A6" s="660">
        <v>300000</v>
      </c>
      <c r="B6" s="660">
        <v>300000</v>
      </c>
      <c r="C6" s="660">
        <v>300000</v>
      </c>
      <c r="D6" s="660">
        <v>300000</v>
      </c>
      <c r="E6" s="660">
        <v>300000</v>
      </c>
    </row>
    <row r="7" spans="1:7" x14ac:dyDescent="0.65">
      <c r="A7" s="660">
        <v>100000</v>
      </c>
      <c r="B7" s="660">
        <v>100000</v>
      </c>
      <c r="C7" s="660">
        <v>100000</v>
      </c>
      <c r="D7" s="660">
        <v>100000</v>
      </c>
      <c r="E7" s="660">
        <v>100000</v>
      </c>
    </row>
    <row r="8" spans="1:7" x14ac:dyDescent="0.65">
      <c r="A8" s="660">
        <v>20000</v>
      </c>
      <c r="B8" s="660">
        <v>20000</v>
      </c>
      <c r="C8" s="660">
        <v>20000</v>
      </c>
      <c r="D8" s="660">
        <v>20000</v>
      </c>
      <c r="E8" s="660">
        <v>20000</v>
      </c>
    </row>
    <row r="9" spans="1:7" x14ac:dyDescent="0.65">
      <c r="A9" s="660">
        <v>50000</v>
      </c>
      <c r="B9" s="660">
        <v>50000</v>
      </c>
      <c r="C9" s="660">
        <v>50000</v>
      </c>
      <c r="D9" s="660">
        <v>50000</v>
      </c>
      <c r="E9" s="660">
        <v>50000</v>
      </c>
      <c r="G9" s="660" t="s">
        <v>225</v>
      </c>
    </row>
    <row r="10" spans="1:7" x14ac:dyDescent="0.65">
      <c r="A10" s="660">
        <v>40000</v>
      </c>
      <c r="B10" s="660">
        <v>40000</v>
      </c>
      <c r="C10" s="660">
        <v>40000</v>
      </c>
      <c r="D10" s="660">
        <v>40000</v>
      </c>
      <c r="E10" s="660">
        <v>40000</v>
      </c>
    </row>
    <row r="11" spans="1:7" x14ac:dyDescent="0.65">
      <c r="B11" s="660">
        <v>10000</v>
      </c>
      <c r="C11" s="660">
        <v>10000</v>
      </c>
      <c r="D11" s="660">
        <v>10000</v>
      </c>
      <c r="E11" s="660">
        <v>10000</v>
      </c>
    </row>
    <row r="12" spans="1:7" x14ac:dyDescent="0.65">
      <c r="A12" s="660">
        <v>100000</v>
      </c>
      <c r="B12" s="660">
        <v>100000</v>
      </c>
      <c r="C12" s="660">
        <v>100000</v>
      </c>
      <c r="D12" s="660">
        <v>100000</v>
      </c>
      <c r="E12" s="660">
        <v>100000</v>
      </c>
    </row>
    <row r="13" spans="1:7" x14ac:dyDescent="0.65">
      <c r="B13" s="660">
        <v>150000</v>
      </c>
      <c r="C13" s="660">
        <v>150000</v>
      </c>
      <c r="D13" s="660">
        <v>150000</v>
      </c>
      <c r="E13" s="660">
        <v>150000</v>
      </c>
    </row>
    <row r="14" spans="1:7" x14ac:dyDescent="0.65">
      <c r="A14" s="660">
        <v>300000</v>
      </c>
      <c r="B14" s="660">
        <v>300000</v>
      </c>
      <c r="C14" s="660">
        <v>300000</v>
      </c>
      <c r="D14" s="660">
        <v>300000</v>
      </c>
      <c r="E14" s="660">
        <v>300000</v>
      </c>
    </row>
    <row r="15" spans="1:7" x14ac:dyDescent="0.65">
      <c r="B15" s="660" t="s">
        <v>225</v>
      </c>
      <c r="C15" s="660">
        <v>30000</v>
      </c>
      <c r="D15" s="660">
        <v>30000</v>
      </c>
      <c r="E15" s="660">
        <v>30000</v>
      </c>
    </row>
    <row r="16" spans="1:7" x14ac:dyDescent="0.65">
      <c r="A16" s="660">
        <f>SUM(A1:A15)</f>
        <v>1160000</v>
      </c>
      <c r="C16" s="660">
        <f>SUM(C1:C15)</f>
        <v>1350000</v>
      </c>
      <c r="D16" s="660">
        <f>SUM(D1:D15)</f>
        <v>1350000</v>
      </c>
      <c r="E16" s="660">
        <f>SUM(E1:E15)</f>
        <v>1350000</v>
      </c>
    </row>
    <row r="21" spans="7:7" x14ac:dyDescent="0.65">
      <c r="G21" s="660" t="s">
        <v>225</v>
      </c>
    </row>
    <row r="70" spans="2:2" x14ac:dyDescent="0.65">
      <c r="B70" s="660">
        <f>SUM(B22:B69)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opLeftCell="A22" zoomScale="110" zoomScaleNormal="110" workbookViewId="0">
      <selection activeCell="I4" sqref="I4"/>
    </sheetView>
  </sheetViews>
  <sheetFormatPr defaultColWidth="6.59765625" defaultRowHeight="24" customHeight="1" x14ac:dyDescent="0.6"/>
  <cols>
    <col min="1" max="1" width="8.3984375" style="411" customWidth="1"/>
    <col min="2" max="2" width="11.19921875" style="411" customWidth="1"/>
    <col min="3" max="3" width="12.59765625" style="411" customWidth="1"/>
    <col min="4" max="4" width="24.8984375" style="411" customWidth="1"/>
    <col min="5" max="5" width="25.5" style="411" customWidth="1"/>
    <col min="6" max="6" width="23.69921875" style="411" customWidth="1"/>
    <col min="7" max="7" width="24.5" style="411" customWidth="1"/>
    <col min="8" max="16384" width="6.59765625" style="411"/>
  </cols>
  <sheetData>
    <row r="1" spans="1:19" ht="27.75" customHeight="1" x14ac:dyDescent="0.7">
      <c r="A1" s="1729" t="s">
        <v>86</v>
      </c>
      <c r="B1" s="1729"/>
      <c r="C1" s="1729"/>
      <c r="D1" s="1729"/>
      <c r="E1" s="1729"/>
      <c r="F1" s="1729"/>
      <c r="G1" s="1729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</row>
    <row r="2" spans="1:19" ht="27" customHeight="1" x14ac:dyDescent="0.7">
      <c r="A2" s="1729" t="s">
        <v>85</v>
      </c>
      <c r="B2" s="1729"/>
      <c r="C2" s="1729"/>
      <c r="D2" s="1729"/>
      <c r="E2" s="1729"/>
      <c r="F2" s="1729"/>
      <c r="G2" s="1729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</row>
    <row r="3" spans="1:19" ht="18.75" customHeight="1" x14ac:dyDescent="0.6"/>
    <row r="4" spans="1:19" ht="24" customHeight="1" x14ac:dyDescent="0.6">
      <c r="A4" s="412" t="s">
        <v>1197</v>
      </c>
      <c r="B4" s="412"/>
      <c r="C4" s="412"/>
    </row>
    <row r="5" spans="1:19" ht="24" customHeight="1" x14ac:dyDescent="0.6">
      <c r="A5" s="412"/>
      <c r="B5" s="412" t="s">
        <v>1198</v>
      </c>
      <c r="C5" s="412"/>
    </row>
    <row r="6" spans="1:19" ht="24" customHeight="1" x14ac:dyDescent="0.6">
      <c r="A6" s="412"/>
      <c r="C6" s="412"/>
    </row>
    <row r="7" spans="1:19" ht="24" customHeight="1" x14ac:dyDescent="0.6">
      <c r="A7" s="1735" t="s">
        <v>127</v>
      </c>
      <c r="B7" s="1736"/>
      <c r="C7" s="1737"/>
      <c r="D7" s="1732" t="s">
        <v>141</v>
      </c>
      <c r="E7" s="1733"/>
      <c r="F7" s="1732" t="s">
        <v>133</v>
      </c>
      <c r="G7" s="1734"/>
    </row>
    <row r="8" spans="1:19" ht="24" customHeight="1" x14ac:dyDescent="0.6">
      <c r="A8" s="1738"/>
      <c r="B8" s="1739"/>
      <c r="C8" s="1740"/>
      <c r="D8" s="413" t="s">
        <v>87</v>
      </c>
      <c r="E8" s="414" t="s">
        <v>87</v>
      </c>
      <c r="F8" s="415" t="s">
        <v>87</v>
      </c>
      <c r="G8" s="414" t="s">
        <v>87</v>
      </c>
    </row>
    <row r="9" spans="1:19" ht="24" customHeight="1" x14ac:dyDescent="0.6">
      <c r="A9" s="1741"/>
      <c r="B9" s="1742"/>
      <c r="C9" s="1743"/>
      <c r="D9" s="416" t="s">
        <v>770</v>
      </c>
      <c r="E9" s="417" t="s">
        <v>771</v>
      </c>
      <c r="F9" s="418" t="s">
        <v>770</v>
      </c>
      <c r="G9" s="417" t="s">
        <v>771</v>
      </c>
    </row>
    <row r="10" spans="1:19" s="423" customFormat="1" ht="24" customHeight="1" x14ac:dyDescent="0.6">
      <c r="A10" s="419" t="s">
        <v>1674</v>
      </c>
      <c r="B10" s="420"/>
      <c r="C10" s="420"/>
      <c r="D10" s="421"/>
      <c r="E10" s="421"/>
      <c r="F10" s="421"/>
      <c r="G10" s="421"/>
      <c r="H10" s="422"/>
      <c r="J10" s="424"/>
      <c r="K10" s="424"/>
      <c r="L10" s="422"/>
      <c r="M10" s="424"/>
      <c r="N10" s="424"/>
      <c r="O10" s="424"/>
      <c r="P10" s="422"/>
      <c r="Q10" s="424"/>
      <c r="R10" s="424"/>
      <c r="S10" s="424"/>
    </row>
    <row r="11" spans="1:19" s="423" customFormat="1" ht="24" customHeight="1" x14ac:dyDescent="0.6">
      <c r="A11" s="1713"/>
      <c r="B11" s="1714"/>
      <c r="C11" s="1714"/>
      <c r="D11" s="425"/>
      <c r="E11" s="425"/>
      <c r="F11" s="426"/>
      <c r="G11" s="426"/>
      <c r="H11" s="427"/>
      <c r="J11" s="428"/>
      <c r="K11" s="427"/>
      <c r="L11" s="427"/>
      <c r="M11" s="427"/>
      <c r="N11" s="429"/>
      <c r="O11" s="427"/>
      <c r="P11" s="427"/>
      <c r="Q11" s="427"/>
      <c r="R11" s="429"/>
      <c r="S11" s="427"/>
    </row>
    <row r="12" spans="1:19" s="423" customFormat="1" ht="24" customHeight="1" x14ac:dyDescent="0.6">
      <c r="A12" s="419" t="s">
        <v>1673</v>
      </c>
      <c r="B12" s="420"/>
      <c r="C12" s="420"/>
      <c r="D12" s="421"/>
      <c r="E12" s="421"/>
      <c r="F12" s="421"/>
      <c r="G12" s="421"/>
      <c r="H12" s="427"/>
      <c r="J12" s="427"/>
      <c r="K12" s="427"/>
      <c r="L12" s="427"/>
      <c r="M12" s="427"/>
      <c r="N12" s="427"/>
      <c r="O12" s="427"/>
      <c r="P12" s="427"/>
      <c r="Q12" s="427"/>
      <c r="R12" s="430"/>
      <c r="S12" s="427"/>
    </row>
    <row r="13" spans="1:19" s="423" customFormat="1" ht="24" customHeight="1" x14ac:dyDescent="0.6">
      <c r="A13" s="1713"/>
      <c r="B13" s="1714"/>
      <c r="C13" s="1714"/>
      <c r="D13" s="425"/>
      <c r="E13" s="425"/>
      <c r="F13" s="431"/>
      <c r="G13" s="431"/>
      <c r="H13" s="427"/>
      <c r="J13" s="428"/>
      <c r="K13" s="427"/>
      <c r="L13" s="427"/>
      <c r="M13" s="427"/>
      <c r="N13" s="428"/>
      <c r="O13" s="427"/>
      <c r="P13" s="427"/>
      <c r="Q13" s="427"/>
      <c r="R13" s="429"/>
      <c r="S13" s="427"/>
    </row>
    <row r="14" spans="1:19" s="423" customFormat="1" ht="24" customHeight="1" x14ac:dyDescent="0.6">
      <c r="A14" s="419" t="s">
        <v>1682</v>
      </c>
      <c r="B14" s="420"/>
      <c r="C14" s="420"/>
      <c r="D14" s="432"/>
      <c r="E14" s="432"/>
      <c r="F14" s="432"/>
      <c r="G14" s="432"/>
      <c r="H14" s="427"/>
      <c r="J14" s="428"/>
      <c r="K14" s="427"/>
      <c r="L14" s="427"/>
      <c r="M14" s="427"/>
      <c r="N14" s="428"/>
      <c r="O14" s="427"/>
      <c r="P14" s="427"/>
      <c r="Q14" s="427"/>
      <c r="R14" s="429"/>
      <c r="S14" s="427"/>
    </row>
    <row r="15" spans="1:19" s="423" customFormat="1" ht="24" customHeight="1" x14ac:dyDescent="0.6">
      <c r="A15" s="1713" t="s">
        <v>225</v>
      </c>
      <c r="B15" s="1714"/>
      <c r="C15" s="1714"/>
      <c r="D15" s="432"/>
      <c r="E15" s="432"/>
      <c r="F15" s="426"/>
      <c r="G15" s="426"/>
      <c r="H15" s="427"/>
      <c r="J15" s="428"/>
      <c r="K15" s="427"/>
      <c r="L15" s="427"/>
      <c r="M15" s="427"/>
      <c r="N15" s="428"/>
      <c r="O15" s="427"/>
      <c r="P15" s="427"/>
      <c r="Q15" s="427"/>
      <c r="R15" s="429"/>
      <c r="S15" s="427"/>
    </row>
    <row r="16" spans="1:19" s="423" customFormat="1" ht="24" customHeight="1" x14ac:dyDescent="0.6">
      <c r="A16" s="146" t="s">
        <v>1681</v>
      </c>
      <c r="B16" s="420"/>
      <c r="C16" s="420"/>
      <c r="D16" s="421"/>
      <c r="E16" s="421"/>
      <c r="F16" s="421"/>
      <c r="G16" s="421"/>
      <c r="H16" s="427"/>
      <c r="J16" s="428"/>
      <c r="K16" s="427"/>
      <c r="L16" s="427"/>
      <c r="M16" s="427"/>
      <c r="N16" s="428"/>
      <c r="O16" s="427"/>
      <c r="P16" s="427"/>
      <c r="Q16" s="427"/>
      <c r="R16" s="429"/>
      <c r="S16" s="427"/>
    </row>
    <row r="17" spans="1:19" s="494" customFormat="1" ht="24" customHeight="1" x14ac:dyDescent="0.5">
      <c r="A17" s="489" t="s">
        <v>1672</v>
      </c>
      <c r="B17" s="490"/>
      <c r="C17" s="490"/>
      <c r="D17" s="491"/>
      <c r="E17" s="491"/>
      <c r="F17" s="492"/>
      <c r="G17" s="492"/>
      <c r="H17" s="493"/>
      <c r="J17" s="495"/>
      <c r="K17" s="493"/>
      <c r="L17" s="493"/>
      <c r="M17" s="493"/>
      <c r="N17" s="495"/>
      <c r="O17" s="493"/>
      <c r="P17" s="493"/>
      <c r="Q17" s="493"/>
      <c r="R17" s="495"/>
      <c r="S17" s="493"/>
    </row>
    <row r="18" spans="1:19" s="485" customFormat="1" ht="24" customHeight="1" x14ac:dyDescent="0.6">
      <c r="A18" s="146" t="s">
        <v>1680</v>
      </c>
      <c r="B18" s="157"/>
      <c r="C18" s="157"/>
      <c r="D18" s="483"/>
      <c r="E18" s="483"/>
      <c r="F18" s="483"/>
      <c r="G18" s="483"/>
      <c r="H18" s="484"/>
      <c r="J18" s="486"/>
      <c r="K18" s="484"/>
      <c r="L18" s="484"/>
      <c r="M18" s="484"/>
      <c r="N18" s="487"/>
      <c r="O18" s="484"/>
      <c r="P18" s="484"/>
      <c r="Q18" s="484"/>
      <c r="R18" s="487"/>
      <c r="S18" s="484"/>
    </row>
    <row r="19" spans="1:19" s="485" customFormat="1" ht="24" customHeight="1" x14ac:dyDescent="0.6">
      <c r="A19" s="154" t="s">
        <v>1671</v>
      </c>
      <c r="B19" s="157"/>
      <c r="C19" s="157"/>
      <c r="D19" s="488"/>
      <c r="E19" s="488"/>
      <c r="F19" s="488"/>
      <c r="G19" s="488"/>
      <c r="H19" s="484"/>
      <c r="J19" s="486"/>
      <c r="K19" s="484"/>
      <c r="L19" s="484"/>
      <c r="M19" s="484"/>
      <c r="N19" s="487"/>
      <c r="O19" s="484"/>
      <c r="P19" s="484"/>
      <c r="Q19" s="484"/>
      <c r="R19" s="487"/>
      <c r="S19" s="484"/>
    </row>
    <row r="20" spans="1:19" s="423" customFormat="1" ht="24" customHeight="1" x14ac:dyDescent="0.6">
      <c r="A20" s="419" t="s">
        <v>1679</v>
      </c>
      <c r="B20" s="420"/>
      <c r="C20" s="420"/>
      <c r="D20" s="421"/>
      <c r="E20" s="421"/>
      <c r="F20" s="421"/>
      <c r="G20" s="421"/>
      <c r="H20" s="427"/>
      <c r="J20" s="433"/>
      <c r="K20" s="427"/>
      <c r="L20" s="427"/>
      <c r="M20" s="427"/>
      <c r="N20" s="429"/>
      <c r="O20" s="427"/>
      <c r="P20" s="427"/>
      <c r="Q20" s="427"/>
      <c r="R20" s="429"/>
      <c r="S20" s="427"/>
    </row>
    <row r="21" spans="1:19" s="423" customFormat="1" ht="24" customHeight="1" x14ac:dyDescent="0.6">
      <c r="A21" s="496" t="s">
        <v>1678</v>
      </c>
      <c r="B21" s="497"/>
      <c r="C21" s="497"/>
      <c r="D21" s="425"/>
      <c r="E21" s="425"/>
      <c r="F21" s="425"/>
      <c r="G21" s="425"/>
      <c r="H21" s="427"/>
      <c r="J21" s="433"/>
      <c r="K21" s="427"/>
      <c r="L21" s="427"/>
      <c r="M21" s="427"/>
      <c r="N21" s="429"/>
      <c r="O21" s="427"/>
      <c r="P21" s="427"/>
      <c r="Q21" s="427"/>
      <c r="R21" s="429"/>
      <c r="S21" s="427"/>
    </row>
    <row r="22" spans="1:19" s="423" customFormat="1" ht="24" customHeight="1" x14ac:dyDescent="0.6">
      <c r="A22" s="419" t="s">
        <v>1675</v>
      </c>
      <c r="B22" s="420"/>
      <c r="C22" s="420"/>
      <c r="D22" s="421"/>
      <c r="E22" s="421"/>
      <c r="F22" s="421"/>
      <c r="G22" s="421"/>
      <c r="H22" s="427"/>
      <c r="J22" s="433"/>
      <c r="K22" s="427"/>
      <c r="L22" s="427"/>
      <c r="M22" s="427"/>
      <c r="N22" s="429"/>
      <c r="O22" s="427"/>
      <c r="P22" s="427"/>
      <c r="Q22" s="427"/>
      <c r="R22" s="429"/>
      <c r="S22" s="427"/>
    </row>
    <row r="23" spans="1:19" s="423" customFormat="1" ht="24" customHeight="1" x14ac:dyDescent="0.6">
      <c r="A23" s="496"/>
      <c r="B23" s="497"/>
      <c r="C23" s="497"/>
      <c r="D23" s="425"/>
      <c r="E23" s="425"/>
      <c r="F23" s="425"/>
      <c r="G23" s="425"/>
      <c r="H23" s="427"/>
      <c r="J23" s="433"/>
      <c r="K23" s="427"/>
      <c r="L23" s="427"/>
      <c r="M23" s="427"/>
      <c r="N23" s="429"/>
      <c r="O23" s="427"/>
      <c r="P23" s="427"/>
      <c r="Q23" s="427"/>
      <c r="R23" s="429"/>
      <c r="S23" s="427"/>
    </row>
    <row r="24" spans="1:19" s="423" customFormat="1" ht="24" customHeight="1" x14ac:dyDescent="0.6">
      <c r="A24" s="434" t="s">
        <v>1676</v>
      </c>
      <c r="B24" s="435"/>
      <c r="C24" s="435"/>
      <c r="D24" s="432"/>
      <c r="E24" s="432"/>
      <c r="F24" s="432"/>
      <c r="G24" s="432"/>
      <c r="H24" s="427"/>
      <c r="J24" s="433"/>
      <c r="K24" s="427"/>
      <c r="L24" s="427"/>
      <c r="M24" s="427"/>
      <c r="N24" s="429"/>
      <c r="O24" s="427"/>
      <c r="P24" s="427"/>
      <c r="Q24" s="427"/>
      <c r="R24" s="429"/>
      <c r="S24" s="427"/>
    </row>
    <row r="25" spans="1:19" s="423" customFormat="1" ht="24" customHeight="1" x14ac:dyDescent="0.6">
      <c r="A25" s="434" t="s">
        <v>1677</v>
      </c>
      <c r="B25" s="435"/>
      <c r="C25" s="435"/>
      <c r="D25" s="432"/>
      <c r="E25" s="432"/>
      <c r="F25" s="425"/>
      <c r="G25" s="425"/>
      <c r="H25" s="427"/>
      <c r="J25" s="433"/>
      <c r="K25" s="427"/>
      <c r="L25" s="427"/>
      <c r="M25" s="427"/>
      <c r="N25" s="429"/>
      <c r="O25" s="427"/>
      <c r="P25" s="427"/>
      <c r="Q25" s="427"/>
      <c r="R25" s="429"/>
      <c r="S25" s="427"/>
    </row>
    <row r="26" spans="1:19" s="423" customFormat="1" ht="24" customHeight="1" x14ac:dyDescent="0.6">
      <c r="A26" s="1730" t="s">
        <v>26</v>
      </c>
      <c r="B26" s="1731"/>
      <c r="C26" s="1731"/>
      <c r="D26" s="436"/>
      <c r="E26" s="436"/>
      <c r="F26" s="436"/>
      <c r="G26" s="436"/>
      <c r="H26" s="437"/>
      <c r="J26" s="438"/>
      <c r="K26" s="439"/>
      <c r="L26" s="437"/>
      <c r="M26" s="439"/>
      <c r="N26" s="438"/>
      <c r="O26" s="439"/>
      <c r="P26" s="437"/>
      <c r="Q26" s="439"/>
      <c r="R26" s="438"/>
      <c r="S26" s="439"/>
    </row>
    <row r="27" spans="1:19" s="423" customFormat="1" ht="24" customHeight="1" x14ac:dyDescent="0.6">
      <c r="D27" s="411"/>
      <c r="E27" s="411"/>
    </row>
    <row r="28" spans="1:19" s="423" customFormat="1" ht="24" customHeight="1" x14ac:dyDescent="0.6">
      <c r="D28" s="411"/>
      <c r="E28" s="411"/>
    </row>
    <row r="29" spans="1:19" ht="24" customHeight="1" x14ac:dyDescent="0.6">
      <c r="A29" s="1744" t="s">
        <v>127</v>
      </c>
      <c r="B29" s="1745"/>
      <c r="C29" s="1746"/>
      <c r="D29" s="1732" t="s">
        <v>140</v>
      </c>
      <c r="E29" s="1733"/>
      <c r="F29" s="1732" t="s">
        <v>148</v>
      </c>
      <c r="G29" s="1734"/>
      <c r="H29" s="440"/>
      <c r="I29" s="440"/>
      <c r="J29" s="440"/>
      <c r="K29" s="1753"/>
      <c r="L29" s="1755"/>
      <c r="M29" s="440"/>
      <c r="N29" s="440"/>
      <c r="O29" s="440"/>
      <c r="P29" s="441"/>
      <c r="Q29" s="441"/>
      <c r="R29" s="441"/>
      <c r="S29" s="441"/>
    </row>
    <row r="30" spans="1:19" ht="24" customHeight="1" x14ac:dyDescent="0.6">
      <c r="A30" s="1747"/>
      <c r="B30" s="1748"/>
      <c r="C30" s="1749"/>
      <c r="D30" s="442" t="s">
        <v>87</v>
      </c>
      <c r="E30" s="443" t="s">
        <v>87</v>
      </c>
      <c r="F30" s="442" t="s">
        <v>87</v>
      </c>
      <c r="G30" s="443" t="s">
        <v>87</v>
      </c>
      <c r="H30" s="422"/>
      <c r="I30" s="424"/>
      <c r="J30" s="424"/>
      <c r="K30" s="1754"/>
      <c r="L30" s="1756"/>
      <c r="M30" s="424"/>
      <c r="N30" s="424"/>
      <c r="O30" s="424"/>
      <c r="P30" s="422"/>
      <c r="Q30" s="424"/>
      <c r="R30" s="424"/>
      <c r="S30" s="424"/>
    </row>
    <row r="31" spans="1:19" ht="24" customHeight="1" x14ac:dyDescent="0.6">
      <c r="A31" s="1750"/>
      <c r="B31" s="1751"/>
      <c r="C31" s="1752"/>
      <c r="D31" s="444" t="s">
        <v>770</v>
      </c>
      <c r="E31" s="445" t="s">
        <v>771</v>
      </c>
      <c r="F31" s="446" t="s">
        <v>770</v>
      </c>
      <c r="G31" s="447" t="s">
        <v>771</v>
      </c>
      <c r="H31" s="422"/>
      <c r="I31" s="424"/>
      <c r="J31" s="424"/>
      <c r="K31" s="1753"/>
      <c r="L31" s="1755"/>
      <c r="M31" s="424"/>
      <c r="N31" s="424"/>
      <c r="O31" s="424"/>
      <c r="P31" s="422"/>
      <c r="Q31" s="424"/>
      <c r="R31" s="424"/>
      <c r="S31" s="424"/>
    </row>
    <row r="32" spans="1:19" ht="24" customHeight="1" x14ac:dyDescent="0.6">
      <c r="A32" s="1711" t="s">
        <v>868</v>
      </c>
      <c r="B32" s="1712"/>
      <c r="C32" s="1712"/>
      <c r="D32" s="448">
        <v>12</v>
      </c>
      <c r="E32" s="425">
        <v>6</v>
      </c>
      <c r="F32" s="449">
        <v>43</v>
      </c>
      <c r="G32" s="450" t="s">
        <v>1052</v>
      </c>
      <c r="H32" s="451"/>
      <c r="I32" s="451"/>
      <c r="J32" s="452"/>
      <c r="K32" s="1754"/>
      <c r="L32" s="1756"/>
      <c r="M32" s="451"/>
      <c r="N32" s="453"/>
      <c r="O32" s="451"/>
      <c r="P32" s="451"/>
      <c r="Q32" s="451"/>
      <c r="R32" s="453"/>
      <c r="S32" s="451"/>
    </row>
    <row r="33" spans="1:19" ht="24" customHeight="1" x14ac:dyDescent="0.6">
      <c r="A33" s="1711" t="s">
        <v>869</v>
      </c>
      <c r="B33" s="1712"/>
      <c r="C33" s="1712"/>
      <c r="D33" s="454">
        <v>39</v>
      </c>
      <c r="E33" s="455">
        <v>39</v>
      </c>
      <c r="F33" s="449">
        <v>52</v>
      </c>
      <c r="G33" s="450" t="s">
        <v>1052</v>
      </c>
      <c r="H33" s="456"/>
      <c r="I33" s="456"/>
      <c r="J33" s="456"/>
      <c r="K33" s="1753"/>
      <c r="L33" s="1755"/>
      <c r="M33" s="456"/>
      <c r="N33" s="456"/>
      <c r="O33" s="456"/>
      <c r="P33" s="456"/>
      <c r="Q33" s="456"/>
      <c r="R33" s="456"/>
      <c r="S33" s="456"/>
    </row>
    <row r="34" spans="1:19" ht="24" customHeight="1" x14ac:dyDescent="0.6">
      <c r="A34" s="1711" t="s">
        <v>870</v>
      </c>
      <c r="B34" s="1712"/>
      <c r="C34" s="1712"/>
      <c r="D34" s="457">
        <v>21</v>
      </c>
      <c r="E34" s="458">
        <v>12</v>
      </c>
      <c r="F34" s="459">
        <v>54</v>
      </c>
      <c r="G34" s="450" t="s">
        <v>1052</v>
      </c>
      <c r="H34" s="451"/>
      <c r="I34" s="451"/>
      <c r="J34" s="452"/>
      <c r="K34" s="1754"/>
      <c r="L34" s="1756"/>
      <c r="M34" s="451"/>
      <c r="N34" s="452"/>
      <c r="O34" s="451"/>
      <c r="P34" s="451"/>
      <c r="Q34" s="451"/>
      <c r="R34" s="452"/>
      <c r="S34" s="451"/>
    </row>
    <row r="35" spans="1:19" ht="24" customHeight="1" x14ac:dyDescent="0.6">
      <c r="A35" s="1711" t="s">
        <v>871</v>
      </c>
      <c r="B35" s="1712"/>
      <c r="C35" s="1712"/>
      <c r="D35" s="1720">
        <v>26</v>
      </c>
      <c r="E35" s="1722">
        <v>21</v>
      </c>
      <c r="F35" s="1718">
        <v>37</v>
      </c>
      <c r="G35" s="1715" t="s">
        <v>1052</v>
      </c>
      <c r="H35" s="451"/>
      <c r="I35" s="451"/>
      <c r="J35" s="452"/>
      <c r="K35" s="1753"/>
      <c r="L35" s="1755"/>
      <c r="M35" s="451"/>
      <c r="N35" s="453"/>
      <c r="O35" s="451"/>
      <c r="P35" s="451"/>
      <c r="Q35" s="451"/>
      <c r="R35" s="453"/>
      <c r="S35" s="451"/>
    </row>
    <row r="36" spans="1:19" ht="24" customHeight="1" x14ac:dyDescent="0.6">
      <c r="A36" s="1709" t="s">
        <v>872</v>
      </c>
      <c r="B36" s="1710"/>
      <c r="C36" s="1710"/>
      <c r="D36" s="1721"/>
      <c r="E36" s="1723"/>
      <c r="F36" s="1719"/>
      <c r="G36" s="1716"/>
      <c r="H36" s="456"/>
      <c r="I36" s="456"/>
      <c r="J36" s="456"/>
      <c r="K36" s="1754"/>
      <c r="L36" s="1756"/>
      <c r="M36" s="456"/>
      <c r="N36" s="456"/>
      <c r="O36" s="456"/>
      <c r="P36" s="456"/>
      <c r="Q36" s="456"/>
      <c r="R36" s="456"/>
      <c r="S36" s="456"/>
    </row>
    <row r="37" spans="1:19" ht="24" customHeight="1" x14ac:dyDescent="0.6">
      <c r="A37" s="1711" t="s">
        <v>130</v>
      </c>
      <c r="B37" s="1712"/>
      <c r="C37" s="1712"/>
      <c r="D37" s="1724">
        <v>42</v>
      </c>
      <c r="E37" s="1726">
        <v>19</v>
      </c>
      <c r="F37" s="1718">
        <v>72</v>
      </c>
      <c r="G37" s="1715" t="s">
        <v>1052</v>
      </c>
      <c r="H37" s="451"/>
      <c r="I37" s="451"/>
      <c r="J37" s="452"/>
      <c r="K37" s="1753"/>
      <c r="L37" s="1755"/>
      <c r="M37" s="451"/>
      <c r="N37" s="452"/>
      <c r="O37" s="451"/>
      <c r="P37" s="451"/>
      <c r="Q37" s="451"/>
      <c r="R37" s="452"/>
      <c r="S37" s="451"/>
    </row>
    <row r="38" spans="1:19" ht="24" customHeight="1" x14ac:dyDescent="0.6">
      <c r="A38" s="1713" t="s">
        <v>131</v>
      </c>
      <c r="B38" s="1714"/>
      <c r="C38" s="1714"/>
      <c r="D38" s="1725"/>
      <c r="E38" s="1727"/>
      <c r="F38" s="1728"/>
      <c r="G38" s="1717"/>
      <c r="H38" s="451"/>
      <c r="I38" s="451"/>
      <c r="J38" s="452"/>
      <c r="K38" s="1754"/>
      <c r="L38" s="1756"/>
      <c r="M38" s="451"/>
      <c r="N38" s="452"/>
      <c r="O38" s="451"/>
      <c r="P38" s="451"/>
      <c r="Q38" s="451"/>
      <c r="R38" s="452"/>
      <c r="S38" s="451"/>
    </row>
    <row r="39" spans="1:19" ht="24" customHeight="1" x14ac:dyDescent="0.6">
      <c r="A39" s="1707" t="s">
        <v>26</v>
      </c>
      <c r="B39" s="1708"/>
      <c r="C39" s="1708"/>
      <c r="D39" s="460">
        <v>140</v>
      </c>
      <c r="E39" s="461">
        <v>97</v>
      </c>
      <c r="F39" s="462">
        <v>258</v>
      </c>
      <c r="G39" s="463"/>
      <c r="H39" s="451"/>
      <c r="I39" s="451"/>
      <c r="J39" s="452"/>
      <c r="K39" s="464"/>
      <c r="L39" s="464"/>
      <c r="M39" s="451"/>
      <c r="N39" s="452"/>
      <c r="O39" s="451"/>
      <c r="P39" s="451"/>
      <c r="Q39" s="451"/>
      <c r="R39" s="452"/>
      <c r="S39" s="451"/>
    </row>
    <row r="40" spans="1:19" ht="24" customHeight="1" x14ac:dyDescent="0.6">
      <c r="A40" s="465"/>
      <c r="B40" s="465"/>
      <c r="C40" s="465"/>
      <c r="D40" s="466"/>
      <c r="E40" s="467"/>
      <c r="F40" s="468"/>
      <c r="G40" s="451"/>
      <c r="H40" s="469"/>
      <c r="I40" s="451"/>
      <c r="J40" s="468"/>
      <c r="K40" s="451"/>
      <c r="L40" s="469"/>
      <c r="M40" s="451"/>
      <c r="N40" s="468"/>
      <c r="O40" s="451"/>
      <c r="P40" s="469"/>
      <c r="Q40" s="451"/>
      <c r="R40" s="468"/>
      <c r="S40" s="451"/>
    </row>
    <row r="46" spans="1:19" ht="24" customHeight="1" x14ac:dyDescent="0.6">
      <c r="C46" s="412"/>
    </row>
    <row r="48" spans="1:19" ht="24" customHeight="1" x14ac:dyDescent="0.6">
      <c r="A48" s="470"/>
      <c r="B48" s="470"/>
      <c r="C48" s="470"/>
      <c r="D48" s="471"/>
      <c r="E48" s="471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1"/>
      <c r="Q48" s="441"/>
      <c r="R48" s="441"/>
      <c r="S48" s="441"/>
    </row>
    <row r="49" spans="1:19" ht="24" customHeight="1" x14ac:dyDescent="0.6">
      <c r="A49" s="470"/>
      <c r="B49" s="470"/>
      <c r="C49" s="470"/>
      <c r="D49" s="471"/>
      <c r="E49" s="471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1"/>
      <c r="Q49" s="441"/>
      <c r="R49" s="441"/>
      <c r="S49" s="441"/>
    </row>
    <row r="50" spans="1:19" ht="24" customHeight="1" x14ac:dyDescent="0.6">
      <c r="A50" s="470"/>
      <c r="B50" s="470"/>
      <c r="C50" s="470"/>
      <c r="D50" s="472"/>
      <c r="E50" s="471"/>
      <c r="F50" s="424"/>
      <c r="G50" s="424"/>
      <c r="H50" s="422"/>
      <c r="I50" s="424"/>
      <c r="J50" s="424"/>
      <c r="K50" s="424"/>
      <c r="L50" s="422"/>
      <c r="M50" s="424"/>
      <c r="N50" s="424"/>
      <c r="O50" s="424"/>
      <c r="P50" s="422"/>
      <c r="Q50" s="424"/>
      <c r="R50" s="424"/>
      <c r="S50" s="424"/>
    </row>
    <row r="51" spans="1:19" ht="24" customHeight="1" x14ac:dyDescent="0.6">
      <c r="A51" s="470"/>
      <c r="B51" s="470"/>
      <c r="C51" s="470"/>
      <c r="D51" s="472"/>
      <c r="E51" s="471"/>
      <c r="F51" s="424"/>
      <c r="G51" s="424"/>
      <c r="H51" s="422"/>
      <c r="I51" s="424"/>
      <c r="J51" s="424"/>
      <c r="K51" s="424"/>
      <c r="L51" s="422"/>
      <c r="M51" s="424"/>
      <c r="N51" s="424"/>
      <c r="O51" s="424"/>
      <c r="P51" s="422"/>
      <c r="Q51" s="424"/>
      <c r="R51" s="424"/>
      <c r="S51" s="424"/>
    </row>
    <row r="52" spans="1:19" ht="24" customHeight="1" x14ac:dyDescent="0.6">
      <c r="A52" s="473"/>
      <c r="B52" s="473"/>
      <c r="C52" s="473"/>
      <c r="D52" s="467"/>
      <c r="E52" s="467"/>
      <c r="F52" s="428"/>
      <c r="G52" s="474"/>
      <c r="H52" s="474"/>
      <c r="I52" s="474"/>
      <c r="J52" s="428"/>
      <c r="K52" s="474"/>
      <c r="L52" s="474"/>
      <c r="M52" s="474"/>
      <c r="N52" s="428"/>
      <c r="O52" s="474"/>
      <c r="P52" s="474"/>
      <c r="Q52" s="474"/>
      <c r="R52" s="428"/>
      <c r="S52" s="474"/>
    </row>
    <row r="53" spans="1:19" ht="24" customHeight="1" x14ac:dyDescent="0.6">
      <c r="A53" s="473"/>
      <c r="B53" s="473"/>
      <c r="C53" s="473"/>
      <c r="D53" s="467"/>
      <c r="E53" s="467"/>
      <c r="F53" s="428"/>
      <c r="G53" s="474"/>
      <c r="H53" s="474"/>
      <c r="I53" s="474"/>
      <c r="J53" s="428"/>
      <c r="K53" s="474"/>
      <c r="L53" s="474"/>
      <c r="M53" s="474"/>
      <c r="N53" s="428"/>
      <c r="O53" s="474"/>
      <c r="P53" s="474"/>
      <c r="Q53" s="474"/>
      <c r="R53" s="428"/>
      <c r="S53" s="474"/>
    </row>
    <row r="54" spans="1:19" ht="24" customHeight="1" x14ac:dyDescent="0.6">
      <c r="A54" s="473"/>
      <c r="B54" s="473"/>
      <c r="C54" s="473"/>
      <c r="D54" s="467"/>
      <c r="E54" s="467"/>
      <c r="F54" s="433"/>
      <c r="G54" s="474"/>
      <c r="H54" s="474"/>
      <c r="I54" s="474"/>
      <c r="J54" s="433"/>
      <c r="K54" s="474"/>
      <c r="L54" s="474"/>
      <c r="M54" s="474"/>
      <c r="N54" s="475"/>
      <c r="O54" s="474"/>
      <c r="P54" s="474"/>
      <c r="Q54" s="474"/>
      <c r="R54" s="429"/>
      <c r="S54" s="474"/>
    </row>
    <row r="55" spans="1:19" ht="24" customHeight="1" x14ac:dyDescent="0.6">
      <c r="A55" s="473"/>
      <c r="B55" s="473"/>
      <c r="C55" s="473"/>
      <c r="D55" s="467"/>
      <c r="E55" s="467"/>
      <c r="F55" s="428"/>
      <c r="G55" s="474"/>
      <c r="H55" s="474"/>
      <c r="I55" s="474"/>
      <c r="J55" s="428"/>
      <c r="K55" s="474"/>
      <c r="L55" s="474"/>
      <c r="M55" s="474"/>
      <c r="N55" s="428"/>
      <c r="O55" s="474"/>
      <c r="P55" s="474"/>
      <c r="Q55" s="474"/>
      <c r="R55" s="428"/>
      <c r="S55" s="474"/>
    </row>
    <row r="56" spans="1:19" ht="24" customHeight="1" x14ac:dyDescent="0.6">
      <c r="A56" s="473"/>
      <c r="B56" s="473"/>
      <c r="C56" s="473"/>
      <c r="D56" s="467"/>
      <c r="E56" s="467"/>
      <c r="F56" s="428"/>
      <c r="G56" s="474"/>
      <c r="H56" s="474"/>
      <c r="I56" s="474"/>
      <c r="J56" s="428"/>
      <c r="K56" s="474"/>
      <c r="L56" s="474"/>
      <c r="M56" s="474"/>
      <c r="N56" s="428"/>
      <c r="O56" s="474"/>
      <c r="P56" s="474"/>
      <c r="Q56" s="474"/>
      <c r="R56" s="428"/>
      <c r="S56" s="474"/>
    </row>
    <row r="57" spans="1:19" ht="24" customHeight="1" x14ac:dyDescent="0.6">
      <c r="A57" s="473"/>
      <c r="B57" s="473"/>
      <c r="C57" s="473"/>
      <c r="D57" s="467"/>
      <c r="E57" s="467"/>
      <c r="F57" s="428"/>
      <c r="G57" s="474"/>
      <c r="H57" s="474"/>
      <c r="I57" s="474"/>
      <c r="J57" s="428"/>
      <c r="K57" s="474"/>
      <c r="L57" s="474"/>
      <c r="M57" s="474"/>
      <c r="N57" s="428"/>
      <c r="O57" s="474"/>
      <c r="P57" s="474"/>
      <c r="Q57" s="474"/>
      <c r="R57" s="428"/>
      <c r="S57" s="474"/>
    </row>
    <row r="58" spans="1:19" ht="24" customHeight="1" x14ac:dyDescent="0.6">
      <c r="A58" s="473"/>
      <c r="B58" s="473"/>
      <c r="C58" s="473"/>
      <c r="D58" s="467"/>
      <c r="E58" s="467"/>
      <c r="F58" s="428"/>
      <c r="G58" s="474"/>
      <c r="H58" s="474"/>
      <c r="I58" s="474"/>
      <c r="J58" s="433"/>
      <c r="K58" s="474"/>
      <c r="L58" s="474"/>
      <c r="M58" s="474"/>
      <c r="N58" s="429"/>
      <c r="O58" s="474"/>
      <c r="P58" s="474"/>
      <c r="Q58" s="474"/>
      <c r="R58" s="429"/>
      <c r="S58" s="474"/>
    </row>
    <row r="59" spans="1:19" ht="24" customHeight="1" x14ac:dyDescent="0.6">
      <c r="A59" s="473"/>
      <c r="B59" s="473"/>
      <c r="C59" s="473"/>
      <c r="D59" s="467"/>
      <c r="E59" s="467"/>
      <c r="F59" s="428"/>
      <c r="G59" s="474"/>
      <c r="H59" s="474"/>
      <c r="I59" s="474"/>
      <c r="J59" s="428"/>
      <c r="K59" s="474"/>
      <c r="L59" s="474"/>
      <c r="M59" s="474"/>
      <c r="N59" s="428"/>
      <c r="O59" s="474"/>
      <c r="P59" s="474"/>
      <c r="Q59" s="474"/>
      <c r="R59" s="428"/>
      <c r="S59" s="474"/>
    </row>
    <row r="60" spans="1:19" ht="24" customHeight="1" x14ac:dyDescent="0.6">
      <c r="A60" s="473"/>
      <c r="B60" s="473"/>
      <c r="C60" s="473"/>
      <c r="D60" s="467"/>
      <c r="E60" s="467"/>
      <c r="F60" s="428"/>
      <c r="G60" s="474"/>
      <c r="H60" s="474"/>
      <c r="I60" s="474"/>
      <c r="J60" s="428"/>
      <c r="K60" s="474"/>
      <c r="L60" s="474"/>
      <c r="M60" s="474"/>
      <c r="N60" s="428"/>
      <c r="O60" s="474"/>
      <c r="P60" s="474"/>
      <c r="Q60" s="474"/>
      <c r="R60" s="428"/>
      <c r="S60" s="474"/>
    </row>
    <row r="61" spans="1:19" ht="24" customHeight="1" x14ac:dyDescent="0.6">
      <c r="A61" s="473"/>
      <c r="B61" s="473"/>
      <c r="C61" s="473"/>
      <c r="D61" s="467"/>
      <c r="E61" s="467"/>
      <c r="F61" s="428"/>
      <c r="G61" s="474"/>
      <c r="H61" s="474"/>
      <c r="I61" s="474"/>
      <c r="J61" s="428"/>
      <c r="K61" s="474"/>
      <c r="L61" s="474"/>
      <c r="M61" s="474"/>
      <c r="N61" s="428"/>
      <c r="O61" s="474"/>
      <c r="P61" s="474"/>
      <c r="Q61" s="474"/>
      <c r="R61" s="428"/>
      <c r="S61" s="474"/>
    </row>
    <row r="62" spans="1:19" ht="24" customHeight="1" x14ac:dyDescent="0.6">
      <c r="A62" s="473"/>
      <c r="B62" s="473"/>
      <c r="C62" s="473"/>
      <c r="D62" s="467"/>
      <c r="E62" s="467"/>
      <c r="F62" s="428"/>
      <c r="G62" s="474"/>
      <c r="H62" s="474"/>
      <c r="I62" s="474"/>
      <c r="J62" s="428"/>
      <c r="K62" s="474"/>
      <c r="L62" s="474"/>
      <c r="M62" s="474"/>
      <c r="N62" s="428"/>
      <c r="O62" s="474"/>
      <c r="P62" s="474"/>
      <c r="Q62" s="474"/>
      <c r="R62" s="428"/>
      <c r="S62" s="474"/>
    </row>
    <row r="63" spans="1:19" ht="24" customHeight="1" x14ac:dyDescent="0.6">
      <c r="A63" s="465"/>
      <c r="B63" s="465"/>
      <c r="C63" s="465"/>
      <c r="D63" s="466"/>
      <c r="E63" s="467"/>
      <c r="F63" s="438"/>
      <c r="G63" s="476"/>
      <c r="H63" s="477"/>
      <c r="I63" s="476"/>
      <c r="J63" s="438"/>
      <c r="K63" s="476"/>
      <c r="L63" s="477"/>
      <c r="M63" s="476"/>
      <c r="N63" s="438"/>
      <c r="O63" s="476"/>
      <c r="P63" s="477"/>
      <c r="Q63" s="476"/>
      <c r="R63" s="438"/>
      <c r="S63" s="451"/>
    </row>
    <row r="67" spans="1:19" ht="24" customHeight="1" x14ac:dyDescent="0.6">
      <c r="C67" s="412"/>
    </row>
    <row r="69" spans="1:19" ht="24" customHeight="1" x14ac:dyDescent="0.6">
      <c r="A69" s="470"/>
      <c r="B69" s="470"/>
      <c r="C69" s="470"/>
      <c r="D69" s="471"/>
      <c r="E69" s="471"/>
      <c r="F69" s="440"/>
      <c r="G69" s="440"/>
      <c r="H69" s="440"/>
      <c r="I69" s="440"/>
      <c r="J69" s="440"/>
      <c r="K69" s="440"/>
      <c r="L69" s="440"/>
      <c r="M69" s="440"/>
      <c r="N69" s="440"/>
      <c r="O69" s="440"/>
      <c r="P69" s="441"/>
      <c r="Q69" s="441"/>
      <c r="R69" s="441"/>
      <c r="S69" s="441"/>
    </row>
    <row r="70" spans="1:19" ht="24" customHeight="1" x14ac:dyDescent="0.6">
      <c r="A70" s="470"/>
      <c r="B70" s="470"/>
      <c r="C70" s="470"/>
      <c r="D70" s="471"/>
      <c r="E70" s="471"/>
      <c r="F70" s="440"/>
      <c r="G70" s="440"/>
      <c r="H70" s="440"/>
      <c r="I70" s="440"/>
      <c r="J70" s="440"/>
      <c r="K70" s="440"/>
      <c r="L70" s="440"/>
      <c r="M70" s="440"/>
      <c r="N70" s="440"/>
      <c r="O70" s="440"/>
      <c r="P70" s="441"/>
      <c r="Q70" s="441"/>
      <c r="R70" s="441"/>
      <c r="S70" s="441"/>
    </row>
    <row r="71" spans="1:19" ht="24" customHeight="1" x14ac:dyDescent="0.6">
      <c r="A71" s="470"/>
      <c r="B71" s="470"/>
      <c r="C71" s="470"/>
      <c r="D71" s="472"/>
      <c r="E71" s="471"/>
      <c r="F71" s="424"/>
      <c r="G71" s="424"/>
      <c r="H71" s="422"/>
      <c r="I71" s="424"/>
      <c r="J71" s="424"/>
      <c r="K71" s="424"/>
      <c r="L71" s="422"/>
      <c r="M71" s="424"/>
      <c r="N71" s="424"/>
      <c r="O71" s="424"/>
      <c r="P71" s="422"/>
      <c r="Q71" s="424"/>
      <c r="R71" s="424"/>
      <c r="S71" s="424"/>
    </row>
    <row r="72" spans="1:19" ht="24" customHeight="1" x14ac:dyDescent="0.6">
      <c r="A72" s="470"/>
      <c r="B72" s="470"/>
      <c r="C72" s="470"/>
      <c r="D72" s="472"/>
      <c r="E72" s="471"/>
      <c r="F72" s="424"/>
      <c r="G72" s="424"/>
      <c r="H72" s="422"/>
      <c r="I72" s="424"/>
      <c r="J72" s="424"/>
      <c r="K72" s="424"/>
      <c r="L72" s="422"/>
      <c r="M72" s="424"/>
      <c r="N72" s="424"/>
      <c r="O72" s="424"/>
      <c r="P72" s="422"/>
      <c r="Q72" s="424"/>
      <c r="R72" s="424"/>
      <c r="S72" s="424"/>
    </row>
    <row r="73" spans="1:19" ht="24" customHeight="1" x14ac:dyDescent="0.6">
      <c r="A73" s="473"/>
      <c r="B73" s="473"/>
      <c r="C73" s="473"/>
      <c r="D73" s="467"/>
      <c r="E73" s="467"/>
      <c r="F73" s="478"/>
      <c r="G73" s="474"/>
      <c r="H73" s="474"/>
      <c r="I73" s="474"/>
      <c r="J73" s="428"/>
      <c r="K73" s="474"/>
      <c r="L73" s="474"/>
      <c r="M73" s="474"/>
      <c r="N73" s="428"/>
      <c r="O73" s="474"/>
      <c r="P73" s="474"/>
      <c r="Q73" s="474"/>
      <c r="R73" s="428"/>
      <c r="S73" s="474"/>
    </row>
    <row r="74" spans="1:19" ht="24" customHeight="1" x14ac:dyDescent="0.6">
      <c r="A74" s="473"/>
      <c r="B74" s="473"/>
      <c r="C74" s="473"/>
      <c r="D74" s="467"/>
      <c r="E74" s="467"/>
      <c r="F74" s="478"/>
      <c r="G74" s="474"/>
      <c r="H74" s="474"/>
      <c r="I74" s="474"/>
      <c r="J74" s="428"/>
      <c r="K74" s="474"/>
      <c r="L74" s="474"/>
      <c r="M74" s="474"/>
      <c r="N74" s="428"/>
      <c r="O74" s="474"/>
      <c r="P74" s="474"/>
      <c r="Q74" s="474"/>
      <c r="R74" s="428"/>
      <c r="S74" s="474"/>
    </row>
    <row r="75" spans="1:19" ht="24" customHeight="1" x14ac:dyDescent="0.6">
      <c r="A75" s="473"/>
      <c r="B75" s="473"/>
      <c r="C75" s="473"/>
      <c r="D75" s="467"/>
      <c r="E75" s="467"/>
      <c r="F75" s="479"/>
      <c r="G75" s="474"/>
      <c r="H75" s="474"/>
      <c r="I75" s="474"/>
      <c r="J75" s="428"/>
      <c r="K75" s="474"/>
      <c r="L75" s="474"/>
      <c r="M75" s="474"/>
      <c r="N75" s="475"/>
      <c r="O75" s="474"/>
      <c r="P75" s="474"/>
      <c r="Q75" s="474"/>
      <c r="R75" s="429"/>
      <c r="S75" s="474"/>
    </row>
    <row r="76" spans="1:19" ht="24" customHeight="1" x14ac:dyDescent="0.6">
      <c r="A76" s="473"/>
      <c r="B76" s="473"/>
      <c r="C76" s="473"/>
      <c r="D76" s="467"/>
      <c r="E76" s="467"/>
      <c r="F76" s="478"/>
      <c r="G76" s="474"/>
      <c r="H76" s="474"/>
      <c r="I76" s="474"/>
      <c r="J76" s="428"/>
      <c r="K76" s="474"/>
      <c r="L76" s="474"/>
      <c r="M76" s="474"/>
      <c r="N76" s="428"/>
      <c r="O76" s="474"/>
      <c r="P76" s="474"/>
      <c r="Q76" s="474"/>
      <c r="R76" s="428"/>
      <c r="S76" s="474"/>
    </row>
    <row r="77" spans="1:19" ht="24" customHeight="1" x14ac:dyDescent="0.6">
      <c r="A77" s="473"/>
      <c r="B77" s="473"/>
      <c r="C77" s="473"/>
      <c r="D77" s="467"/>
      <c r="E77" s="467"/>
      <c r="F77" s="479"/>
      <c r="G77" s="474"/>
      <c r="H77" s="474"/>
      <c r="I77" s="474"/>
      <c r="J77" s="428"/>
      <c r="K77" s="474"/>
      <c r="L77" s="474"/>
      <c r="M77" s="474"/>
      <c r="N77" s="428"/>
      <c r="O77" s="474"/>
      <c r="P77" s="474"/>
      <c r="Q77" s="474"/>
      <c r="R77" s="428"/>
      <c r="S77" s="474"/>
    </row>
    <row r="78" spans="1:19" ht="24" customHeight="1" x14ac:dyDescent="0.6">
      <c r="A78" s="473"/>
      <c r="B78" s="473"/>
      <c r="C78" s="473"/>
      <c r="D78" s="467"/>
      <c r="E78" s="467"/>
      <c r="F78" s="478"/>
      <c r="G78" s="474"/>
      <c r="H78" s="474"/>
      <c r="I78" s="474"/>
      <c r="J78" s="428"/>
      <c r="K78" s="474"/>
      <c r="L78" s="474"/>
      <c r="M78" s="474"/>
      <c r="N78" s="428"/>
      <c r="O78" s="474"/>
      <c r="P78" s="474"/>
      <c r="Q78" s="474"/>
      <c r="R78" s="428"/>
      <c r="S78" s="474"/>
    </row>
    <row r="79" spans="1:19" ht="24" customHeight="1" x14ac:dyDescent="0.6">
      <c r="A79" s="473"/>
      <c r="B79" s="473"/>
      <c r="C79" s="473"/>
      <c r="D79" s="467"/>
      <c r="E79" s="467"/>
      <c r="F79" s="479"/>
      <c r="G79" s="474"/>
      <c r="H79" s="474"/>
      <c r="I79" s="474"/>
      <c r="J79" s="428"/>
      <c r="K79" s="474"/>
      <c r="L79" s="474"/>
      <c r="M79" s="474"/>
      <c r="N79" s="429"/>
      <c r="O79" s="474"/>
      <c r="P79" s="474"/>
      <c r="Q79" s="474"/>
      <c r="R79" s="429"/>
      <c r="S79" s="474"/>
    </row>
    <row r="80" spans="1:19" ht="24" customHeight="1" x14ac:dyDescent="0.6">
      <c r="A80" s="473"/>
      <c r="B80" s="473"/>
      <c r="C80" s="473"/>
      <c r="D80" s="467"/>
      <c r="E80" s="467"/>
      <c r="F80" s="478"/>
      <c r="G80" s="474"/>
      <c r="H80" s="474"/>
      <c r="I80" s="474"/>
      <c r="J80" s="428"/>
      <c r="K80" s="474"/>
      <c r="L80" s="474"/>
      <c r="M80" s="474"/>
      <c r="N80" s="428"/>
      <c r="O80" s="474"/>
      <c r="P80" s="474"/>
      <c r="Q80" s="474"/>
      <c r="R80" s="428"/>
      <c r="S80" s="474"/>
    </row>
    <row r="81" spans="1:19" ht="24" customHeight="1" x14ac:dyDescent="0.6">
      <c r="A81" s="473"/>
      <c r="B81" s="473"/>
      <c r="C81" s="473"/>
      <c r="D81" s="467"/>
      <c r="E81" s="467"/>
      <c r="F81" s="478"/>
      <c r="G81" s="474"/>
      <c r="H81" s="474"/>
      <c r="I81" s="474"/>
      <c r="J81" s="428"/>
      <c r="K81" s="474"/>
      <c r="L81" s="474"/>
      <c r="M81" s="474"/>
      <c r="N81" s="428"/>
      <c r="O81" s="474"/>
      <c r="P81" s="474"/>
      <c r="Q81" s="474"/>
      <c r="R81" s="428"/>
      <c r="S81" s="474"/>
    </row>
    <row r="82" spans="1:19" ht="24" customHeight="1" x14ac:dyDescent="0.6">
      <c r="A82" s="473"/>
      <c r="B82" s="473"/>
      <c r="C82" s="473"/>
      <c r="D82" s="467"/>
      <c r="E82" s="467"/>
      <c r="F82" s="478"/>
      <c r="G82" s="474"/>
      <c r="H82" s="474"/>
      <c r="I82" s="474"/>
      <c r="J82" s="428"/>
      <c r="K82" s="474"/>
      <c r="L82" s="474"/>
      <c r="M82" s="474"/>
      <c r="N82" s="428"/>
      <c r="O82" s="474"/>
      <c r="P82" s="474"/>
      <c r="Q82" s="474"/>
      <c r="R82" s="428"/>
      <c r="S82" s="474"/>
    </row>
    <row r="83" spans="1:19" ht="24" customHeight="1" x14ac:dyDescent="0.6">
      <c r="A83" s="473"/>
      <c r="B83" s="473"/>
      <c r="C83" s="473"/>
      <c r="D83" s="467"/>
      <c r="E83" s="467"/>
      <c r="F83" s="478"/>
      <c r="G83" s="474"/>
      <c r="H83" s="474"/>
      <c r="I83" s="474"/>
      <c r="J83" s="428"/>
      <c r="K83" s="474"/>
      <c r="L83" s="474"/>
      <c r="M83" s="474"/>
      <c r="N83" s="428"/>
      <c r="O83" s="474"/>
      <c r="P83" s="474"/>
      <c r="Q83" s="474"/>
      <c r="R83" s="428"/>
      <c r="S83" s="474"/>
    </row>
    <row r="84" spans="1:19" ht="24" customHeight="1" x14ac:dyDescent="0.6">
      <c r="A84" s="465"/>
      <c r="B84" s="465"/>
      <c r="C84" s="465"/>
      <c r="D84" s="466"/>
      <c r="E84" s="466"/>
      <c r="F84" s="480"/>
      <c r="G84" s="481"/>
      <c r="H84" s="477"/>
      <c r="I84" s="476"/>
      <c r="J84" s="438"/>
      <c r="K84" s="476"/>
      <c r="L84" s="477"/>
      <c r="M84" s="476"/>
      <c r="N84" s="438"/>
      <c r="O84" s="476"/>
      <c r="P84" s="477"/>
      <c r="Q84" s="476"/>
      <c r="R84" s="438"/>
      <c r="S84" s="451"/>
    </row>
  </sheetData>
  <mergeCells count="38">
    <mergeCell ref="K35:K36"/>
    <mergeCell ref="L35:L36"/>
    <mergeCell ref="K37:K38"/>
    <mergeCell ref="L37:L38"/>
    <mergeCell ref="K29:K30"/>
    <mergeCell ref="L29:L30"/>
    <mergeCell ref="K31:K32"/>
    <mergeCell ref="L31:L32"/>
    <mergeCell ref="K33:K34"/>
    <mergeCell ref="L33:L34"/>
    <mergeCell ref="A26:C26"/>
    <mergeCell ref="D7:E7"/>
    <mergeCell ref="F7:G7"/>
    <mergeCell ref="A7:C9"/>
    <mergeCell ref="D29:E29"/>
    <mergeCell ref="F29:G29"/>
    <mergeCell ref="A29:C31"/>
    <mergeCell ref="A1:G1"/>
    <mergeCell ref="A2:G2"/>
    <mergeCell ref="A15:C15"/>
    <mergeCell ref="A11:C11"/>
    <mergeCell ref="A13:C13"/>
    <mergeCell ref="G35:G36"/>
    <mergeCell ref="G37:G38"/>
    <mergeCell ref="F35:F36"/>
    <mergeCell ref="D35:D36"/>
    <mergeCell ref="E35:E36"/>
    <mergeCell ref="D37:D38"/>
    <mergeCell ref="E37:E38"/>
    <mergeCell ref="F37:F38"/>
    <mergeCell ref="A39:C39"/>
    <mergeCell ref="A36:C36"/>
    <mergeCell ref="A37:C37"/>
    <mergeCell ref="A32:C32"/>
    <mergeCell ref="A33:C33"/>
    <mergeCell ref="A34:C34"/>
    <mergeCell ref="A35:C35"/>
    <mergeCell ref="A38:C38"/>
  </mergeCells>
  <pageMargins left="0.39" right="0.11811023622047245" top="0.74803149606299213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7"/>
  <sheetViews>
    <sheetView zoomScale="110" zoomScaleNormal="110" workbookViewId="0">
      <selection activeCell="G69" sqref="G69"/>
    </sheetView>
  </sheetViews>
  <sheetFormatPr defaultColWidth="9" defaultRowHeight="21.9" customHeight="1" x14ac:dyDescent="0.4"/>
  <cols>
    <col min="1" max="1" width="4.69921875" style="501" customWidth="1"/>
    <col min="2" max="3" width="9" style="501"/>
    <col min="4" max="4" width="12.69921875" style="501" customWidth="1"/>
    <col min="5" max="5" width="13.59765625" style="501" customWidth="1"/>
    <col min="6" max="6" width="14.59765625" style="501" customWidth="1"/>
    <col min="7" max="7" width="14.09765625" style="501" customWidth="1"/>
    <col min="8" max="8" width="14" style="501" customWidth="1"/>
    <col min="9" max="9" width="9" style="501"/>
    <col min="10" max="10" width="9" style="509"/>
    <col min="11" max="11" width="13.09765625" style="509" bestFit="1" customWidth="1"/>
    <col min="12" max="16384" width="9" style="501"/>
  </cols>
  <sheetData>
    <row r="1" spans="1:10" ht="21.9" customHeight="1" x14ac:dyDescent="0.6">
      <c r="A1" s="506"/>
      <c r="B1" s="507" t="s">
        <v>122</v>
      </c>
      <c r="C1" s="508"/>
      <c r="D1" s="506"/>
      <c r="E1" s="506"/>
      <c r="F1" s="506"/>
      <c r="G1" s="506"/>
      <c r="H1" s="506"/>
      <c r="I1" s="500"/>
      <c r="J1" s="482"/>
    </row>
    <row r="2" spans="1:10" ht="21.9" customHeight="1" x14ac:dyDescent="0.6">
      <c r="A2" s="508" t="s">
        <v>1447</v>
      </c>
      <c r="B2" s="508"/>
      <c r="C2" s="508"/>
      <c r="D2" s="506"/>
      <c r="E2" s="506"/>
      <c r="F2" s="506"/>
      <c r="G2" s="506"/>
      <c r="H2" s="506"/>
      <c r="I2" s="500"/>
      <c r="J2" s="482"/>
    </row>
    <row r="3" spans="1:10" ht="21.9" customHeight="1" x14ac:dyDescent="0.6">
      <c r="A3" s="508" t="s">
        <v>1448</v>
      </c>
      <c r="B3" s="508"/>
      <c r="C3" s="508"/>
      <c r="D3" s="506"/>
      <c r="E3" s="506"/>
      <c r="F3" s="506"/>
      <c r="G3" s="506"/>
      <c r="H3" s="506"/>
      <c r="I3" s="500"/>
      <c r="J3" s="482"/>
    </row>
    <row r="4" spans="1:10" ht="21.9" customHeight="1" x14ac:dyDescent="0.6">
      <c r="A4" s="508" t="s">
        <v>94</v>
      </c>
      <c r="B4" s="508"/>
      <c r="C4" s="508"/>
      <c r="D4" s="506"/>
      <c r="E4" s="506"/>
      <c r="F4" s="506"/>
      <c r="G4" s="506"/>
      <c r="H4" s="506"/>
      <c r="I4" s="500"/>
      <c r="J4" s="482"/>
    </row>
    <row r="5" spans="1:10" ht="21.9" customHeight="1" x14ac:dyDescent="0.6">
      <c r="A5" s="506"/>
      <c r="B5" s="510" t="s">
        <v>141</v>
      </c>
      <c r="C5" s="506"/>
      <c r="D5" s="506"/>
      <c r="E5" s="506"/>
      <c r="F5" s="506"/>
      <c r="G5" s="506"/>
      <c r="H5" s="506"/>
      <c r="I5" s="500"/>
      <c r="J5" s="482"/>
    </row>
    <row r="6" spans="1:10" ht="21.9" customHeight="1" x14ac:dyDescent="0.6">
      <c r="A6" s="511"/>
      <c r="B6" s="512"/>
      <c r="C6" s="512"/>
      <c r="D6" s="512"/>
      <c r="E6" s="513" t="s">
        <v>87</v>
      </c>
      <c r="F6" s="513" t="s">
        <v>89</v>
      </c>
      <c r="G6" s="513" t="s">
        <v>88</v>
      </c>
      <c r="H6" s="514" t="s">
        <v>89</v>
      </c>
      <c r="I6" s="500"/>
      <c r="J6" s="482"/>
    </row>
    <row r="7" spans="1:10" ht="21.9" customHeight="1" x14ac:dyDescent="0.6">
      <c r="A7" s="1763" t="s">
        <v>90</v>
      </c>
      <c r="B7" s="1764"/>
      <c r="C7" s="1764"/>
      <c r="D7" s="1764"/>
      <c r="E7" s="515" t="s">
        <v>91</v>
      </c>
      <c r="F7" s="515" t="s">
        <v>91</v>
      </c>
      <c r="G7" s="515" t="s">
        <v>92</v>
      </c>
      <c r="H7" s="516" t="s">
        <v>93</v>
      </c>
      <c r="I7" s="500"/>
      <c r="J7" s="482"/>
    </row>
    <row r="8" spans="1:10" ht="21.9" customHeight="1" x14ac:dyDescent="0.6">
      <c r="A8" s="517"/>
      <c r="B8" s="518"/>
      <c r="C8" s="518"/>
      <c r="D8" s="518"/>
      <c r="E8" s="519" t="s">
        <v>144</v>
      </c>
      <c r="F8" s="519" t="s">
        <v>144</v>
      </c>
      <c r="G8" s="519" t="s">
        <v>94</v>
      </c>
      <c r="H8" s="520"/>
      <c r="I8" s="500"/>
      <c r="J8" s="482"/>
    </row>
    <row r="9" spans="1:10" ht="21.9" customHeight="1" x14ac:dyDescent="0.6">
      <c r="A9" s="521" t="s">
        <v>134</v>
      </c>
      <c r="B9" s="522"/>
      <c r="C9" s="522"/>
      <c r="D9" s="523"/>
      <c r="E9" s="1753" t="s">
        <v>151</v>
      </c>
      <c r="F9" s="1753" t="s">
        <v>157</v>
      </c>
      <c r="G9" s="1753" t="s">
        <v>163</v>
      </c>
      <c r="H9" s="1755" t="s">
        <v>169</v>
      </c>
      <c r="I9" s="500"/>
      <c r="J9" s="1775"/>
    </row>
    <row r="10" spans="1:10" ht="21.9" customHeight="1" x14ac:dyDescent="0.6">
      <c r="A10" s="524"/>
      <c r="B10" s="525"/>
      <c r="C10" s="525"/>
      <c r="D10" s="526"/>
      <c r="E10" s="1754"/>
      <c r="F10" s="1754"/>
      <c r="G10" s="1754"/>
      <c r="H10" s="1756"/>
      <c r="I10" s="500"/>
      <c r="J10" s="1775"/>
    </row>
    <row r="11" spans="1:10" ht="21.9" customHeight="1" x14ac:dyDescent="0.6">
      <c r="A11" s="521" t="s">
        <v>135</v>
      </c>
      <c r="B11" s="522"/>
      <c r="C11" s="522"/>
      <c r="D11" s="523"/>
      <c r="E11" s="1753" t="s">
        <v>155</v>
      </c>
      <c r="F11" s="1753" t="s">
        <v>158</v>
      </c>
      <c r="G11" s="1753" t="s">
        <v>164</v>
      </c>
      <c r="H11" s="1755" t="s">
        <v>164</v>
      </c>
      <c r="I11" s="500"/>
      <c r="J11" s="1775"/>
    </row>
    <row r="12" spans="1:10" ht="21.9" customHeight="1" x14ac:dyDescent="0.6">
      <c r="A12" s="527"/>
      <c r="B12" s="528"/>
      <c r="C12" s="528"/>
      <c r="D12" s="526"/>
      <c r="E12" s="1754"/>
      <c r="F12" s="1754"/>
      <c r="G12" s="1754"/>
      <c r="H12" s="1756"/>
      <c r="I12" s="500"/>
      <c r="J12" s="1775"/>
    </row>
    <row r="13" spans="1:10" ht="21.9" customHeight="1" x14ac:dyDescent="0.6">
      <c r="A13" s="521" t="s">
        <v>142</v>
      </c>
      <c r="B13" s="522"/>
      <c r="C13" s="522"/>
      <c r="D13" s="523"/>
      <c r="E13" s="1753" t="s">
        <v>154</v>
      </c>
      <c r="F13" s="1753" t="s">
        <v>159</v>
      </c>
      <c r="G13" s="1753" t="s">
        <v>165</v>
      </c>
      <c r="H13" s="1755" t="s">
        <v>170</v>
      </c>
      <c r="I13" s="500"/>
      <c r="J13" s="1775"/>
    </row>
    <row r="14" spans="1:10" ht="21.9" customHeight="1" x14ac:dyDescent="0.6">
      <c r="A14" s="524" t="s">
        <v>143</v>
      </c>
      <c r="B14" s="525"/>
      <c r="C14" s="525"/>
      <c r="D14" s="526"/>
      <c r="E14" s="1754"/>
      <c r="F14" s="1754"/>
      <c r="G14" s="1754"/>
      <c r="H14" s="1756"/>
      <c r="I14" s="500"/>
      <c r="J14" s="1775"/>
    </row>
    <row r="15" spans="1:10" ht="21.9" customHeight="1" x14ac:dyDescent="0.6">
      <c r="A15" s="521" t="s">
        <v>136</v>
      </c>
      <c r="B15" s="522"/>
      <c r="C15" s="522"/>
      <c r="D15" s="523"/>
      <c r="E15" s="1753" t="s">
        <v>152</v>
      </c>
      <c r="F15" s="1753" t="s">
        <v>160</v>
      </c>
      <c r="G15" s="1753" t="s">
        <v>166</v>
      </c>
      <c r="H15" s="1755" t="s">
        <v>171</v>
      </c>
      <c r="I15" s="500"/>
      <c r="J15" s="1775"/>
    </row>
    <row r="16" spans="1:10" ht="21.9" customHeight="1" x14ac:dyDescent="0.6">
      <c r="A16" s="527"/>
      <c r="B16" s="528"/>
      <c r="C16" s="528"/>
      <c r="D16" s="526"/>
      <c r="E16" s="1754"/>
      <c r="F16" s="1754"/>
      <c r="G16" s="1754"/>
      <c r="H16" s="1756"/>
      <c r="I16" s="500"/>
      <c r="J16" s="1775"/>
    </row>
    <row r="17" spans="1:11" ht="21.9" customHeight="1" x14ac:dyDescent="0.6">
      <c r="A17" s="521" t="s">
        <v>137</v>
      </c>
      <c r="B17" s="522"/>
      <c r="C17" s="522"/>
      <c r="D17" s="523"/>
      <c r="E17" s="1753" t="s">
        <v>153</v>
      </c>
      <c r="F17" s="1753" t="s">
        <v>161</v>
      </c>
      <c r="G17" s="1753" t="s">
        <v>167</v>
      </c>
      <c r="H17" s="1755" t="s">
        <v>172</v>
      </c>
      <c r="I17" s="500"/>
      <c r="J17" s="1775"/>
    </row>
    <row r="18" spans="1:11" ht="21.9" customHeight="1" x14ac:dyDescent="0.6">
      <c r="A18" s="524"/>
      <c r="B18" s="525"/>
      <c r="C18" s="525"/>
      <c r="D18" s="507"/>
      <c r="E18" s="1754"/>
      <c r="F18" s="1754"/>
      <c r="G18" s="1754"/>
      <c r="H18" s="1756"/>
      <c r="I18" s="500"/>
      <c r="J18" s="1775"/>
    </row>
    <row r="19" spans="1:11" ht="21.9" customHeight="1" x14ac:dyDescent="0.6">
      <c r="A19" s="1772" t="s">
        <v>26</v>
      </c>
      <c r="B19" s="1773"/>
      <c r="C19" s="1773"/>
      <c r="D19" s="1774"/>
      <c r="E19" s="464" t="s">
        <v>156</v>
      </c>
      <c r="F19" s="464" t="s">
        <v>162</v>
      </c>
      <c r="G19" s="464" t="s">
        <v>168</v>
      </c>
      <c r="H19" s="529">
        <v>8965219.3399999999</v>
      </c>
      <c r="I19" s="500"/>
      <c r="J19" s="482"/>
    </row>
    <row r="20" spans="1:11" ht="28.5" customHeight="1" x14ac:dyDescent="0.6">
      <c r="A20" s="506"/>
      <c r="B20" s="510" t="s">
        <v>133</v>
      </c>
      <c r="C20" s="506"/>
      <c r="D20" s="506"/>
      <c r="E20" s="506"/>
      <c r="F20" s="506"/>
      <c r="G20" s="506"/>
      <c r="H20" s="506"/>
      <c r="I20" s="500"/>
      <c r="J20" s="482"/>
    </row>
    <row r="21" spans="1:11" ht="21.9" customHeight="1" x14ac:dyDescent="0.6">
      <c r="A21" s="530"/>
      <c r="B21" s="523"/>
      <c r="C21" s="523"/>
      <c r="D21" s="523"/>
      <c r="E21" s="531" t="s">
        <v>87</v>
      </c>
      <c r="F21" s="531" t="s">
        <v>89</v>
      </c>
      <c r="G21" s="531" t="s">
        <v>88</v>
      </c>
      <c r="H21" s="532" t="s">
        <v>89</v>
      </c>
      <c r="I21" s="500"/>
      <c r="J21" s="482"/>
    </row>
    <row r="22" spans="1:11" ht="21.9" customHeight="1" x14ac:dyDescent="0.6">
      <c r="A22" s="1763" t="s">
        <v>90</v>
      </c>
      <c r="B22" s="1764"/>
      <c r="C22" s="1764"/>
      <c r="D22" s="1764"/>
      <c r="E22" s="533" t="s">
        <v>91</v>
      </c>
      <c r="F22" s="533" t="s">
        <v>91</v>
      </c>
      <c r="G22" s="533" t="s">
        <v>92</v>
      </c>
      <c r="H22" s="534" t="s">
        <v>93</v>
      </c>
      <c r="I22" s="500"/>
      <c r="J22" s="482"/>
    </row>
    <row r="23" spans="1:11" ht="21.9" customHeight="1" x14ac:dyDescent="0.6">
      <c r="A23" s="535"/>
      <c r="B23" s="507"/>
      <c r="C23" s="507"/>
      <c r="D23" s="507"/>
      <c r="E23" s="536" t="s">
        <v>145</v>
      </c>
      <c r="F23" s="536" t="s">
        <v>145</v>
      </c>
      <c r="G23" s="536" t="s">
        <v>94</v>
      </c>
      <c r="H23" s="537"/>
      <c r="I23" s="500"/>
      <c r="J23" s="482"/>
    </row>
    <row r="24" spans="1:11" ht="21.9" customHeight="1" x14ac:dyDescent="0.6">
      <c r="A24" s="538" t="s">
        <v>134</v>
      </c>
      <c r="B24" s="522"/>
      <c r="C24" s="522"/>
      <c r="D24" s="539"/>
      <c r="E24" s="1769" t="s">
        <v>173</v>
      </c>
      <c r="F24" s="1753" t="s">
        <v>178</v>
      </c>
      <c r="G24" s="1753" t="s">
        <v>183</v>
      </c>
      <c r="H24" s="1755" t="s">
        <v>187</v>
      </c>
      <c r="I24" s="500"/>
      <c r="J24" s="482"/>
    </row>
    <row r="25" spans="1:11" ht="21.9" customHeight="1" x14ac:dyDescent="0.6">
      <c r="A25" s="540"/>
      <c r="B25" s="541"/>
      <c r="C25" s="541"/>
      <c r="D25" s="542"/>
      <c r="E25" s="1770"/>
      <c r="F25" s="1754"/>
      <c r="G25" s="1754"/>
      <c r="H25" s="1756"/>
      <c r="I25" s="500"/>
      <c r="J25" s="482"/>
      <c r="K25" s="543"/>
    </row>
    <row r="26" spans="1:11" ht="21.9" customHeight="1" x14ac:dyDescent="0.6">
      <c r="A26" s="538" t="s">
        <v>135</v>
      </c>
      <c r="B26" s="522"/>
      <c r="C26" s="522"/>
      <c r="D26" s="539"/>
      <c r="E26" s="1769" t="s">
        <v>174</v>
      </c>
      <c r="F26" s="1753" t="s">
        <v>179</v>
      </c>
      <c r="G26" s="1753" t="s">
        <v>184</v>
      </c>
      <c r="H26" s="1755" t="s">
        <v>188</v>
      </c>
      <c r="I26" s="500"/>
      <c r="J26" s="482"/>
    </row>
    <row r="27" spans="1:11" ht="21.9" customHeight="1" x14ac:dyDescent="0.6">
      <c r="A27" s="540"/>
      <c r="B27" s="541"/>
      <c r="C27" s="541"/>
      <c r="D27" s="542"/>
      <c r="E27" s="1770"/>
      <c r="F27" s="1754"/>
      <c r="G27" s="1754"/>
      <c r="H27" s="1756"/>
      <c r="I27" s="500"/>
      <c r="J27" s="482"/>
    </row>
    <row r="28" spans="1:11" ht="21.9" customHeight="1" x14ac:dyDescent="0.6">
      <c r="A28" s="538" t="s">
        <v>138</v>
      </c>
      <c r="B28" s="522"/>
      <c r="C28" s="522"/>
      <c r="D28" s="539"/>
      <c r="E28" s="1769" t="s">
        <v>175</v>
      </c>
      <c r="F28" s="1753" t="s">
        <v>180</v>
      </c>
      <c r="G28" s="1753" t="s">
        <v>163</v>
      </c>
      <c r="H28" s="1755" t="s">
        <v>189</v>
      </c>
      <c r="I28" s="500"/>
      <c r="J28" s="482"/>
    </row>
    <row r="29" spans="1:11" ht="21.9" customHeight="1" x14ac:dyDescent="0.6">
      <c r="A29" s="540" t="s">
        <v>139</v>
      </c>
      <c r="B29" s="541"/>
      <c r="C29" s="541"/>
      <c r="D29" s="542"/>
      <c r="E29" s="1770"/>
      <c r="F29" s="1754"/>
      <c r="G29" s="1754"/>
      <c r="H29" s="1756"/>
      <c r="I29" s="500"/>
      <c r="J29" s="482"/>
    </row>
    <row r="30" spans="1:11" ht="21.9" customHeight="1" x14ac:dyDescent="0.6">
      <c r="A30" s="538" t="s">
        <v>136</v>
      </c>
      <c r="B30" s="522"/>
      <c r="C30" s="522"/>
      <c r="D30" s="539"/>
      <c r="E30" s="1769" t="s">
        <v>176</v>
      </c>
      <c r="F30" s="1753" t="s">
        <v>181</v>
      </c>
      <c r="G30" s="1753" t="s">
        <v>185</v>
      </c>
      <c r="H30" s="1755" t="s">
        <v>190</v>
      </c>
      <c r="I30" s="500"/>
      <c r="J30" s="482"/>
      <c r="K30" s="544"/>
    </row>
    <row r="31" spans="1:11" ht="21.9" customHeight="1" x14ac:dyDescent="0.6">
      <c r="A31" s="545"/>
      <c r="B31" s="546"/>
      <c r="C31" s="546"/>
      <c r="D31" s="542"/>
      <c r="E31" s="1770"/>
      <c r="F31" s="1754"/>
      <c r="G31" s="1754"/>
      <c r="H31" s="1756"/>
      <c r="I31" s="500"/>
      <c r="J31" s="482"/>
    </row>
    <row r="32" spans="1:11" ht="21.9" customHeight="1" x14ac:dyDescent="0.6">
      <c r="A32" s="538" t="s">
        <v>137</v>
      </c>
      <c r="B32" s="522"/>
      <c r="C32" s="522"/>
      <c r="D32" s="539"/>
      <c r="E32" s="1769" t="s">
        <v>177</v>
      </c>
      <c r="F32" s="1753" t="s">
        <v>182</v>
      </c>
      <c r="G32" s="1753" t="s">
        <v>186</v>
      </c>
      <c r="H32" s="1755" t="s">
        <v>191</v>
      </c>
      <c r="I32" s="500"/>
      <c r="J32" s="482"/>
    </row>
    <row r="33" spans="1:10" ht="21.9" customHeight="1" x14ac:dyDescent="0.6">
      <c r="A33" s="1757"/>
      <c r="B33" s="1758"/>
      <c r="C33" s="1758"/>
      <c r="D33" s="542"/>
      <c r="E33" s="1770"/>
      <c r="F33" s="1754"/>
      <c r="G33" s="1754"/>
      <c r="H33" s="1756"/>
      <c r="I33" s="500"/>
      <c r="J33" s="482"/>
    </row>
    <row r="34" spans="1:10" ht="21.9" customHeight="1" x14ac:dyDescent="0.6">
      <c r="A34" s="1771" t="s">
        <v>26</v>
      </c>
      <c r="B34" s="1771"/>
      <c r="C34" s="1771"/>
      <c r="D34" s="1771"/>
      <c r="E34" s="464" t="s">
        <v>192</v>
      </c>
      <c r="F34" s="464" t="s">
        <v>193</v>
      </c>
      <c r="G34" s="464" t="s">
        <v>194</v>
      </c>
      <c r="H34" s="464" t="s">
        <v>195</v>
      </c>
      <c r="I34" s="500"/>
      <c r="J34" s="482"/>
    </row>
    <row r="35" spans="1:10" ht="21.9" customHeight="1" x14ac:dyDescent="0.6">
      <c r="A35" s="506"/>
      <c r="B35" s="506"/>
      <c r="C35" s="506"/>
      <c r="D35" s="506"/>
      <c r="E35" s="506"/>
      <c r="F35" s="506"/>
      <c r="G35" s="506"/>
      <c r="H35" s="506"/>
      <c r="I35" s="500"/>
      <c r="J35" s="482"/>
    </row>
    <row r="36" spans="1:10" ht="21.9" customHeight="1" x14ac:dyDescent="0.6">
      <c r="A36" s="506"/>
      <c r="B36" s="510" t="s">
        <v>140</v>
      </c>
      <c r="C36" s="506"/>
      <c r="D36" s="506"/>
      <c r="E36" s="506"/>
      <c r="F36" s="506"/>
      <c r="G36" s="506"/>
      <c r="H36" s="506"/>
      <c r="I36" s="500"/>
      <c r="J36" s="482"/>
    </row>
    <row r="37" spans="1:10" ht="21.9" customHeight="1" x14ac:dyDescent="0.6">
      <c r="A37" s="530"/>
      <c r="B37" s="523"/>
      <c r="C37" s="523"/>
      <c r="D37" s="523"/>
      <c r="E37" s="531" t="s">
        <v>87</v>
      </c>
      <c r="F37" s="531" t="s">
        <v>89</v>
      </c>
      <c r="G37" s="531" t="s">
        <v>88</v>
      </c>
      <c r="H37" s="532" t="s">
        <v>89</v>
      </c>
      <c r="I37" s="500"/>
      <c r="J37" s="482"/>
    </row>
    <row r="38" spans="1:10" ht="21.9" customHeight="1" x14ac:dyDescent="0.6">
      <c r="A38" s="1763" t="s">
        <v>90</v>
      </c>
      <c r="B38" s="1764"/>
      <c r="C38" s="1764"/>
      <c r="D38" s="1764"/>
      <c r="E38" s="533" t="s">
        <v>91</v>
      </c>
      <c r="F38" s="533" t="s">
        <v>91</v>
      </c>
      <c r="G38" s="533" t="s">
        <v>92</v>
      </c>
      <c r="H38" s="534" t="s">
        <v>93</v>
      </c>
      <c r="I38" s="500"/>
      <c r="J38" s="482"/>
    </row>
    <row r="39" spans="1:10" ht="21.9" customHeight="1" x14ac:dyDescent="0.6">
      <c r="A39" s="547"/>
      <c r="B39" s="526"/>
      <c r="C39" s="526"/>
      <c r="D39" s="526"/>
      <c r="E39" s="536" t="s">
        <v>123</v>
      </c>
      <c r="F39" s="536" t="s">
        <v>123</v>
      </c>
      <c r="G39" s="536" t="s">
        <v>94</v>
      </c>
      <c r="H39" s="537"/>
      <c r="I39" s="500"/>
      <c r="J39" s="482"/>
    </row>
    <row r="40" spans="1:10" ht="21.9" customHeight="1" x14ac:dyDescent="0.6">
      <c r="A40" s="521" t="s">
        <v>868</v>
      </c>
      <c r="B40" s="522"/>
      <c r="C40" s="522"/>
      <c r="D40" s="523"/>
      <c r="E40" s="1753" t="s">
        <v>196</v>
      </c>
      <c r="F40" s="1753" t="s">
        <v>202</v>
      </c>
      <c r="G40" s="1753" t="s">
        <v>1041</v>
      </c>
      <c r="H40" s="1755" t="s">
        <v>1043</v>
      </c>
      <c r="I40" s="500"/>
      <c r="J40" s="482"/>
    </row>
    <row r="41" spans="1:10" ht="21.9" customHeight="1" x14ac:dyDescent="0.6">
      <c r="A41" s="524"/>
      <c r="B41" s="525"/>
      <c r="C41" s="525"/>
      <c r="D41" s="526"/>
      <c r="E41" s="1754"/>
      <c r="F41" s="1754"/>
      <c r="G41" s="1754"/>
      <c r="H41" s="1756"/>
      <c r="I41" s="500"/>
      <c r="J41" s="482"/>
    </row>
    <row r="42" spans="1:10" ht="21.9" customHeight="1" x14ac:dyDescent="0.6">
      <c r="A42" s="521" t="s">
        <v>869</v>
      </c>
      <c r="B42" s="522"/>
      <c r="C42" s="522"/>
      <c r="D42" s="523"/>
      <c r="E42" s="1753" t="s">
        <v>197</v>
      </c>
      <c r="F42" s="1753" t="s">
        <v>203</v>
      </c>
      <c r="G42" s="1753" t="s">
        <v>163</v>
      </c>
      <c r="H42" s="1755" t="s">
        <v>1044</v>
      </c>
      <c r="I42" s="500"/>
      <c r="J42" s="482"/>
    </row>
    <row r="43" spans="1:10" ht="21.9" customHeight="1" x14ac:dyDescent="0.6">
      <c r="A43" s="527"/>
      <c r="B43" s="528"/>
      <c r="C43" s="528"/>
      <c r="D43" s="526"/>
      <c r="E43" s="1754"/>
      <c r="F43" s="1754"/>
      <c r="G43" s="1754"/>
      <c r="H43" s="1756"/>
      <c r="I43" s="500"/>
      <c r="J43" s="482"/>
    </row>
    <row r="44" spans="1:10" ht="21.9" customHeight="1" x14ac:dyDescent="0.6">
      <c r="A44" s="521" t="s">
        <v>870</v>
      </c>
      <c r="B44" s="522"/>
      <c r="C44" s="522"/>
      <c r="D44" s="523"/>
      <c r="E44" s="1753" t="s">
        <v>198</v>
      </c>
      <c r="F44" s="1753" t="s">
        <v>204</v>
      </c>
      <c r="G44" s="1753" t="s">
        <v>174</v>
      </c>
      <c r="H44" s="1755" t="s">
        <v>1045</v>
      </c>
      <c r="I44" s="500"/>
      <c r="J44" s="482"/>
    </row>
    <row r="45" spans="1:10" ht="21.9" customHeight="1" x14ac:dyDescent="0.6">
      <c r="A45" s="1757"/>
      <c r="B45" s="1758"/>
      <c r="C45" s="1758"/>
      <c r="D45" s="526"/>
      <c r="E45" s="1754"/>
      <c r="F45" s="1754"/>
      <c r="G45" s="1754"/>
      <c r="H45" s="1756"/>
      <c r="I45" s="500"/>
      <c r="J45" s="482"/>
    </row>
    <row r="46" spans="1:10" ht="21.9" customHeight="1" x14ac:dyDescent="0.6">
      <c r="A46" s="521" t="s">
        <v>873</v>
      </c>
      <c r="B46" s="522"/>
      <c r="C46" s="522"/>
      <c r="D46" s="523"/>
      <c r="E46" s="1753" t="s">
        <v>199</v>
      </c>
      <c r="F46" s="1753" t="s">
        <v>205</v>
      </c>
      <c r="G46" s="1753" t="s">
        <v>1042</v>
      </c>
      <c r="H46" s="1755" t="s">
        <v>1046</v>
      </c>
      <c r="I46" s="500"/>
      <c r="J46" s="482"/>
    </row>
    <row r="47" spans="1:10" ht="21.9" customHeight="1" x14ac:dyDescent="0.6">
      <c r="A47" s="548" t="s">
        <v>150</v>
      </c>
      <c r="B47" s="549"/>
      <c r="C47" s="549"/>
      <c r="D47" s="526"/>
      <c r="E47" s="1754"/>
      <c r="F47" s="1754"/>
      <c r="G47" s="1754"/>
      <c r="H47" s="1756"/>
      <c r="I47" s="500"/>
      <c r="J47" s="482"/>
    </row>
    <row r="48" spans="1:10" ht="21.9" customHeight="1" x14ac:dyDescent="0.6">
      <c r="A48" s="521" t="s">
        <v>147</v>
      </c>
      <c r="B48" s="522"/>
      <c r="C48" s="522"/>
      <c r="D48" s="523"/>
      <c r="E48" s="1753" t="s">
        <v>200</v>
      </c>
      <c r="F48" s="1753" t="s">
        <v>206</v>
      </c>
      <c r="G48" s="1753" t="s">
        <v>199</v>
      </c>
      <c r="H48" s="1755" t="s">
        <v>1047</v>
      </c>
      <c r="I48" s="500"/>
      <c r="J48" s="482"/>
    </row>
    <row r="49" spans="1:10" ht="21.9" customHeight="1" x14ac:dyDescent="0.6">
      <c r="A49" s="1757" t="s">
        <v>146</v>
      </c>
      <c r="B49" s="1758"/>
      <c r="C49" s="1758"/>
      <c r="D49" s="507"/>
      <c r="E49" s="1754"/>
      <c r="F49" s="1754"/>
      <c r="G49" s="1754"/>
      <c r="H49" s="1756"/>
      <c r="I49" s="500"/>
      <c r="J49" s="482"/>
    </row>
    <row r="50" spans="1:10" ht="21.9" customHeight="1" x14ac:dyDescent="0.6">
      <c r="A50" s="1762" t="s">
        <v>26</v>
      </c>
      <c r="B50" s="1762"/>
      <c r="C50" s="1762"/>
      <c r="D50" s="1762"/>
      <c r="E50" s="464" t="s">
        <v>201</v>
      </c>
      <c r="F50" s="464" t="s">
        <v>207</v>
      </c>
      <c r="G50" s="464" t="s">
        <v>1049</v>
      </c>
      <c r="H50" s="464" t="s">
        <v>1048</v>
      </c>
      <c r="I50" s="500"/>
      <c r="J50" s="482"/>
    </row>
    <row r="51" spans="1:10" ht="21.9" customHeight="1" x14ac:dyDescent="0.6">
      <c r="A51" s="506"/>
      <c r="B51" s="506"/>
      <c r="C51" s="506"/>
      <c r="D51" s="506"/>
      <c r="E51" s="506"/>
      <c r="F51" s="506"/>
      <c r="G51" s="506"/>
      <c r="H51" s="506"/>
      <c r="I51" s="500"/>
      <c r="J51" s="482"/>
    </row>
    <row r="52" spans="1:10" ht="21.9" customHeight="1" x14ac:dyDescent="0.6">
      <c r="A52" s="506"/>
      <c r="B52" s="510" t="s">
        <v>148</v>
      </c>
      <c r="C52" s="506"/>
      <c r="D52" s="506"/>
      <c r="E52" s="506"/>
      <c r="F52" s="506"/>
      <c r="G52" s="506"/>
      <c r="H52" s="506"/>
      <c r="I52" s="500"/>
      <c r="J52" s="482"/>
    </row>
    <row r="53" spans="1:10" ht="21.9" customHeight="1" x14ac:dyDescent="0.6">
      <c r="A53" s="530"/>
      <c r="B53" s="523"/>
      <c r="C53" s="523"/>
      <c r="D53" s="523"/>
      <c r="E53" s="531" t="s">
        <v>87</v>
      </c>
      <c r="F53" s="531" t="s">
        <v>89</v>
      </c>
      <c r="G53" s="531" t="s">
        <v>88</v>
      </c>
      <c r="H53" s="532" t="s">
        <v>89</v>
      </c>
      <c r="I53" s="500"/>
      <c r="J53" s="482"/>
    </row>
    <row r="54" spans="1:10" ht="21.9" customHeight="1" x14ac:dyDescent="0.6">
      <c r="A54" s="1763" t="s">
        <v>90</v>
      </c>
      <c r="B54" s="1764"/>
      <c r="C54" s="1764"/>
      <c r="D54" s="1764"/>
      <c r="E54" s="533" t="s">
        <v>91</v>
      </c>
      <c r="F54" s="533" t="s">
        <v>91</v>
      </c>
      <c r="G54" s="533" t="s">
        <v>92</v>
      </c>
      <c r="H54" s="534" t="s">
        <v>93</v>
      </c>
      <c r="I54" s="500"/>
      <c r="J54" s="482"/>
    </row>
    <row r="55" spans="1:10" ht="21.9" customHeight="1" x14ac:dyDescent="0.6">
      <c r="A55" s="547"/>
      <c r="B55" s="526"/>
      <c r="C55" s="526"/>
      <c r="D55" s="526"/>
      <c r="E55" s="536" t="s">
        <v>149</v>
      </c>
      <c r="F55" s="536" t="s">
        <v>149</v>
      </c>
      <c r="G55" s="536" t="s">
        <v>94</v>
      </c>
      <c r="H55" s="537"/>
      <c r="I55" s="500"/>
      <c r="J55" s="482"/>
    </row>
    <row r="56" spans="1:10" ht="21.9" customHeight="1" x14ac:dyDescent="0.6">
      <c r="A56" s="521" t="s">
        <v>868</v>
      </c>
      <c r="B56" s="522"/>
      <c r="C56" s="420"/>
      <c r="D56" s="550"/>
      <c r="E56" s="1753" t="s">
        <v>631</v>
      </c>
      <c r="F56" s="1761">
        <v>4633000</v>
      </c>
      <c r="G56" s="1765" t="s">
        <v>1040</v>
      </c>
      <c r="H56" s="1767" t="s">
        <v>1040</v>
      </c>
      <c r="I56" s="500"/>
      <c r="J56" s="482"/>
    </row>
    <row r="57" spans="1:10" ht="21.9" customHeight="1" x14ac:dyDescent="0.6">
      <c r="A57" s="524"/>
      <c r="B57" s="525"/>
      <c r="C57" s="551"/>
      <c r="D57" s="552"/>
      <c r="E57" s="1754"/>
      <c r="F57" s="1760"/>
      <c r="G57" s="1766"/>
      <c r="H57" s="1768"/>
      <c r="I57" s="500"/>
      <c r="J57" s="482"/>
    </row>
    <row r="58" spans="1:10" ht="21.9" customHeight="1" x14ac:dyDescent="0.6">
      <c r="A58" s="521" t="s">
        <v>869</v>
      </c>
      <c r="B58" s="522"/>
      <c r="C58" s="420"/>
      <c r="D58" s="550"/>
      <c r="E58" s="1753" t="s">
        <v>632</v>
      </c>
      <c r="F58" s="1761">
        <v>98815000</v>
      </c>
      <c r="G58" s="1765" t="s">
        <v>1040</v>
      </c>
      <c r="H58" s="1767" t="s">
        <v>1040</v>
      </c>
      <c r="I58" s="500"/>
      <c r="J58" s="482"/>
    </row>
    <row r="59" spans="1:10" ht="21.9" customHeight="1" x14ac:dyDescent="0.6">
      <c r="A59" s="527"/>
      <c r="B59" s="528"/>
      <c r="C59" s="553"/>
      <c r="D59" s="552"/>
      <c r="E59" s="1754"/>
      <c r="F59" s="1760"/>
      <c r="G59" s="1766"/>
      <c r="H59" s="1768"/>
      <c r="I59" s="500"/>
      <c r="J59" s="482"/>
    </row>
    <row r="60" spans="1:10" ht="21.9" customHeight="1" x14ac:dyDescent="0.6">
      <c r="A60" s="521" t="s">
        <v>870</v>
      </c>
      <c r="B60" s="522"/>
      <c r="C60" s="522"/>
      <c r="D60" s="550"/>
      <c r="E60" s="1753" t="s">
        <v>183</v>
      </c>
      <c r="F60" s="1761">
        <v>12920000</v>
      </c>
      <c r="G60" s="1765" t="s">
        <v>1040</v>
      </c>
      <c r="H60" s="1767" t="s">
        <v>1040</v>
      </c>
      <c r="I60" s="500"/>
      <c r="J60" s="482"/>
    </row>
    <row r="61" spans="1:10" ht="21.9" customHeight="1" x14ac:dyDescent="0.6">
      <c r="A61" s="1757"/>
      <c r="B61" s="1758"/>
      <c r="C61" s="1758"/>
      <c r="D61" s="552"/>
      <c r="E61" s="1754"/>
      <c r="F61" s="1760"/>
      <c r="G61" s="1766"/>
      <c r="H61" s="1768"/>
      <c r="I61" s="500"/>
      <c r="J61" s="482"/>
    </row>
    <row r="62" spans="1:10" ht="21.9" customHeight="1" x14ac:dyDescent="0.6">
      <c r="A62" s="521" t="s">
        <v>873</v>
      </c>
      <c r="B62" s="522"/>
      <c r="C62" s="522"/>
      <c r="D62" s="550"/>
      <c r="E62" s="1753" t="s">
        <v>633</v>
      </c>
      <c r="F62" s="1761">
        <v>15603088</v>
      </c>
      <c r="G62" s="1765" t="s">
        <v>1040</v>
      </c>
      <c r="H62" s="1767" t="s">
        <v>1040</v>
      </c>
      <c r="I62" s="500"/>
      <c r="J62" s="482"/>
    </row>
    <row r="63" spans="1:10" ht="21.9" customHeight="1" x14ac:dyDescent="0.6">
      <c r="A63" s="548" t="s">
        <v>150</v>
      </c>
      <c r="B63" s="549"/>
      <c r="C63" s="549"/>
      <c r="D63" s="552"/>
      <c r="E63" s="1754"/>
      <c r="F63" s="1760"/>
      <c r="G63" s="1766"/>
      <c r="H63" s="1768"/>
      <c r="I63" s="500"/>
      <c r="J63" s="482"/>
    </row>
    <row r="64" spans="1:10" ht="21.9" customHeight="1" x14ac:dyDescent="0.6">
      <c r="A64" s="521" t="s">
        <v>147</v>
      </c>
      <c r="B64" s="522"/>
      <c r="C64" s="522"/>
      <c r="D64" s="550"/>
      <c r="E64" s="1753" t="s">
        <v>634</v>
      </c>
      <c r="F64" s="1759">
        <v>2622000</v>
      </c>
      <c r="G64" s="1765" t="s">
        <v>1040</v>
      </c>
      <c r="H64" s="1767" t="s">
        <v>1040</v>
      </c>
      <c r="I64" s="500"/>
      <c r="J64" s="482"/>
    </row>
    <row r="65" spans="1:10" ht="21.9" customHeight="1" x14ac:dyDescent="0.6">
      <c r="A65" s="1757" t="s">
        <v>146</v>
      </c>
      <c r="B65" s="1758"/>
      <c r="C65" s="1758"/>
      <c r="D65" s="508"/>
      <c r="E65" s="1754"/>
      <c r="F65" s="1760"/>
      <c r="G65" s="1766"/>
      <c r="H65" s="1768"/>
      <c r="I65" s="500"/>
      <c r="J65" s="482"/>
    </row>
    <row r="66" spans="1:10" ht="21.9" customHeight="1" x14ac:dyDescent="0.6">
      <c r="A66" s="1762" t="s">
        <v>26</v>
      </c>
      <c r="B66" s="1762"/>
      <c r="C66" s="1762"/>
      <c r="D66" s="1762"/>
      <c r="E66" s="464" t="s">
        <v>630</v>
      </c>
      <c r="F66" s="554">
        <f>SUM(F64,F62,F60,F58,F56)</f>
        <v>134593088</v>
      </c>
      <c r="G66" s="464"/>
      <c r="H66" s="464"/>
      <c r="I66" s="500"/>
      <c r="J66" s="482"/>
    </row>
    <row r="67" spans="1:10" ht="21.9" customHeight="1" x14ac:dyDescent="0.6">
      <c r="A67" s="506"/>
      <c r="B67" s="506"/>
      <c r="C67" s="506"/>
      <c r="D67" s="506"/>
      <c r="E67" s="506"/>
      <c r="F67" s="500"/>
      <c r="G67" s="506"/>
      <c r="H67" s="506"/>
      <c r="I67" s="500"/>
      <c r="J67" s="482"/>
    </row>
    <row r="68" spans="1:10" ht="21.75" customHeight="1" x14ac:dyDescent="0.6">
      <c r="A68" s="506"/>
      <c r="B68" s="506"/>
      <c r="C68" s="506"/>
      <c r="D68" s="506"/>
      <c r="E68" s="506"/>
      <c r="G68" s="506"/>
      <c r="H68" s="506"/>
      <c r="I68" s="500"/>
      <c r="J68" s="482"/>
    </row>
    <row r="69" spans="1:10" ht="21.9" customHeight="1" x14ac:dyDescent="0.6">
      <c r="A69" s="506"/>
      <c r="B69" s="510" t="s">
        <v>1412</v>
      </c>
      <c r="C69" s="506"/>
      <c r="D69" s="506"/>
      <c r="E69" s="506"/>
      <c r="F69" s="506"/>
      <c r="G69" s="506"/>
      <c r="H69" s="506"/>
      <c r="I69" s="500"/>
      <c r="J69" s="482"/>
    </row>
    <row r="70" spans="1:10" ht="21.9" customHeight="1" x14ac:dyDescent="0.6">
      <c r="A70" s="506"/>
      <c r="B70" s="506"/>
      <c r="C70" s="510" t="s">
        <v>1050</v>
      </c>
      <c r="D70" s="506"/>
      <c r="E70" s="506"/>
      <c r="F70" s="506"/>
      <c r="G70" s="506"/>
      <c r="H70" s="506"/>
      <c r="I70" s="500"/>
      <c r="J70" s="482"/>
    </row>
    <row r="71" spans="1:10" ht="21.9" customHeight="1" x14ac:dyDescent="0.6">
      <c r="A71" s="506"/>
      <c r="B71" s="506"/>
      <c r="C71" s="506" t="s">
        <v>95</v>
      </c>
      <c r="D71" s="506"/>
      <c r="E71" s="506"/>
      <c r="F71" s="506"/>
      <c r="G71" s="506"/>
      <c r="H71" s="506"/>
      <c r="I71" s="500"/>
      <c r="J71" s="482"/>
    </row>
    <row r="72" spans="1:10" ht="21.9" customHeight="1" x14ac:dyDescent="0.6">
      <c r="A72" s="506"/>
      <c r="B72" s="506"/>
      <c r="C72" s="506" t="s">
        <v>96</v>
      </c>
      <c r="D72" s="506"/>
      <c r="E72" s="506"/>
      <c r="F72" s="506"/>
      <c r="G72" s="506"/>
      <c r="H72" s="506"/>
      <c r="I72" s="500"/>
      <c r="J72" s="482"/>
    </row>
    <row r="73" spans="1:10" ht="21.9" customHeight="1" x14ac:dyDescent="0.6">
      <c r="A73" s="506"/>
      <c r="B73" s="506"/>
      <c r="C73" s="506" t="s">
        <v>97</v>
      </c>
      <c r="D73" s="506"/>
      <c r="E73" s="506"/>
      <c r="F73" s="506"/>
      <c r="G73" s="506"/>
      <c r="H73" s="506"/>
      <c r="I73" s="500"/>
      <c r="J73" s="482"/>
    </row>
    <row r="74" spans="1:10" ht="21.9" customHeight="1" x14ac:dyDescent="0.6">
      <c r="A74" s="506"/>
      <c r="B74" s="506"/>
      <c r="C74" s="510" t="s">
        <v>856</v>
      </c>
      <c r="D74" s="506"/>
      <c r="E74" s="506"/>
      <c r="F74" s="506"/>
      <c r="G74" s="506"/>
      <c r="H74" s="506"/>
      <c r="I74" s="500"/>
      <c r="J74" s="482"/>
    </row>
    <row r="75" spans="1:10" ht="21.9" customHeight="1" x14ac:dyDescent="0.6">
      <c r="A75" s="506"/>
      <c r="B75" s="506"/>
      <c r="C75" s="506" t="s">
        <v>99</v>
      </c>
      <c r="D75" s="506"/>
      <c r="E75" s="506"/>
      <c r="F75" s="506"/>
      <c r="G75" s="506"/>
      <c r="H75" s="506"/>
      <c r="I75" s="500"/>
      <c r="J75" s="482"/>
    </row>
    <row r="76" spans="1:10" ht="21.9" customHeight="1" x14ac:dyDescent="0.6">
      <c r="A76" s="506"/>
      <c r="B76" s="506"/>
      <c r="C76" s="506" t="s">
        <v>100</v>
      </c>
      <c r="D76" s="506"/>
      <c r="E76" s="506"/>
      <c r="F76" s="506"/>
      <c r="G76" s="506"/>
      <c r="H76" s="506"/>
      <c r="I76" s="500"/>
      <c r="J76" s="482"/>
    </row>
    <row r="77" spans="1:10" ht="21.9" customHeight="1" x14ac:dyDescent="0.6">
      <c r="A77" s="506"/>
      <c r="B77" s="506"/>
      <c r="C77" s="506" t="s">
        <v>101</v>
      </c>
      <c r="D77" s="506"/>
      <c r="E77" s="506"/>
      <c r="F77" s="506"/>
      <c r="G77" s="506"/>
      <c r="H77" s="506"/>
      <c r="I77" s="500"/>
      <c r="J77" s="482"/>
    </row>
    <row r="78" spans="1:10" ht="21.9" customHeight="1" x14ac:dyDescent="0.6">
      <c r="A78" s="506"/>
      <c r="B78" s="506"/>
      <c r="C78" s="507" t="s">
        <v>857</v>
      </c>
      <c r="D78" s="506"/>
      <c r="E78" s="506"/>
      <c r="F78" s="506"/>
      <c r="G78" s="506"/>
      <c r="H78" s="506"/>
      <c r="I78" s="500"/>
      <c r="J78" s="482"/>
    </row>
    <row r="79" spans="1:10" ht="21.9" customHeight="1" x14ac:dyDescent="0.6">
      <c r="A79" s="506"/>
      <c r="B79" s="506"/>
      <c r="C79" s="555" t="s">
        <v>103</v>
      </c>
      <c r="D79" s="555"/>
      <c r="E79" s="555"/>
      <c r="F79" s="555"/>
      <c r="G79" s="555"/>
      <c r="H79" s="555"/>
      <c r="I79" s="500"/>
      <c r="J79" s="482"/>
    </row>
    <row r="80" spans="1:10" ht="21.9" customHeight="1" x14ac:dyDescent="0.6">
      <c r="A80" s="506"/>
      <c r="B80" s="506"/>
      <c r="C80" s="555" t="s">
        <v>104</v>
      </c>
      <c r="D80" s="555"/>
      <c r="E80" s="555"/>
      <c r="F80" s="555"/>
      <c r="G80" s="555"/>
      <c r="H80" s="555"/>
      <c r="I80" s="500"/>
      <c r="J80" s="482"/>
    </row>
    <row r="81" spans="1:10" ht="21.9" customHeight="1" x14ac:dyDescent="0.6">
      <c r="A81" s="506"/>
      <c r="B81" s="506"/>
      <c r="C81" s="555" t="s">
        <v>105</v>
      </c>
      <c r="D81" s="555"/>
      <c r="E81" s="555"/>
      <c r="F81" s="555"/>
      <c r="G81" s="555"/>
      <c r="H81" s="555"/>
      <c r="I81" s="500"/>
      <c r="J81" s="482"/>
    </row>
    <row r="82" spans="1:10" ht="21.9" customHeight="1" x14ac:dyDescent="0.6">
      <c r="A82" s="506"/>
      <c r="B82" s="506"/>
      <c r="C82" s="555" t="s">
        <v>106</v>
      </c>
      <c r="D82" s="555"/>
      <c r="E82" s="555"/>
      <c r="F82" s="555"/>
      <c r="G82" s="555"/>
      <c r="H82" s="555"/>
      <c r="I82" s="500"/>
      <c r="J82" s="482"/>
    </row>
    <row r="83" spans="1:10" ht="21.9" customHeight="1" x14ac:dyDescent="0.6">
      <c r="A83" s="506"/>
      <c r="B83" s="506"/>
      <c r="C83" s="506" t="s">
        <v>107</v>
      </c>
      <c r="D83" s="555"/>
      <c r="E83" s="555"/>
      <c r="F83" s="555"/>
      <c r="G83" s="555"/>
      <c r="H83" s="555"/>
      <c r="I83" s="500"/>
      <c r="J83" s="482"/>
    </row>
    <row r="84" spans="1:10" ht="21.9" customHeight="1" x14ac:dyDescent="0.6">
      <c r="A84" s="506"/>
      <c r="B84" s="506"/>
      <c r="C84" s="506" t="s">
        <v>108</v>
      </c>
      <c r="D84" s="506"/>
      <c r="E84" s="506"/>
      <c r="F84" s="506"/>
      <c r="G84" s="506"/>
      <c r="H84" s="506"/>
      <c r="I84" s="500"/>
      <c r="J84" s="482"/>
    </row>
    <row r="85" spans="1:10" ht="21.9" customHeight="1" x14ac:dyDescent="0.6">
      <c r="A85" s="506"/>
      <c r="B85" s="506"/>
      <c r="C85" s="556" t="s">
        <v>1051</v>
      </c>
      <c r="D85" s="506"/>
      <c r="E85" s="506"/>
      <c r="F85" s="506"/>
      <c r="G85" s="506"/>
      <c r="H85" s="506"/>
      <c r="I85" s="500"/>
      <c r="J85" s="482"/>
    </row>
    <row r="86" spans="1:10" ht="21.9" customHeight="1" x14ac:dyDescent="0.6">
      <c r="A86" s="506"/>
      <c r="B86" s="506"/>
      <c r="C86" s="506" t="s">
        <v>109</v>
      </c>
      <c r="D86" s="506"/>
      <c r="E86" s="506"/>
      <c r="F86" s="506"/>
      <c r="G86" s="506"/>
      <c r="H86" s="506"/>
      <c r="I86" s="500"/>
      <c r="J86" s="482"/>
    </row>
    <row r="87" spans="1:10" ht="21.9" customHeight="1" x14ac:dyDescent="0.6">
      <c r="A87" s="506"/>
      <c r="B87" s="506"/>
      <c r="C87" s="506" t="s">
        <v>110</v>
      </c>
      <c r="D87" s="506"/>
      <c r="E87" s="506"/>
      <c r="F87" s="506"/>
      <c r="G87" s="506"/>
      <c r="H87" s="506"/>
      <c r="I87" s="500"/>
      <c r="J87" s="482"/>
    </row>
    <row r="88" spans="1:10" ht="21.9" customHeight="1" x14ac:dyDescent="0.6">
      <c r="A88" s="506"/>
      <c r="B88" s="506"/>
      <c r="C88" s="506" t="s">
        <v>111</v>
      </c>
      <c r="D88" s="506"/>
      <c r="E88" s="506"/>
      <c r="F88" s="506"/>
      <c r="G88" s="506"/>
      <c r="H88" s="506"/>
      <c r="I88" s="500"/>
      <c r="J88" s="482"/>
    </row>
    <row r="89" spans="1:10" ht="21.9" customHeight="1" x14ac:dyDescent="0.6">
      <c r="A89" s="506"/>
      <c r="B89" s="506"/>
      <c r="C89" s="506" t="s">
        <v>112</v>
      </c>
      <c r="D89" s="506"/>
      <c r="E89" s="506"/>
      <c r="F89" s="506"/>
      <c r="G89" s="506"/>
      <c r="H89" s="506"/>
      <c r="I89" s="500"/>
      <c r="J89" s="482"/>
    </row>
    <row r="90" spans="1:10" ht="21.9" customHeight="1" x14ac:dyDescent="0.6">
      <c r="A90" s="506"/>
      <c r="B90" s="506"/>
      <c r="C90" s="506" t="s">
        <v>113</v>
      </c>
      <c r="D90" s="506"/>
      <c r="E90" s="506"/>
      <c r="F90" s="506"/>
      <c r="G90" s="506"/>
      <c r="H90" s="506"/>
      <c r="I90" s="500"/>
      <c r="J90" s="482"/>
    </row>
    <row r="91" spans="1:10" ht="21.9" customHeight="1" x14ac:dyDescent="0.6">
      <c r="A91" s="506"/>
      <c r="B91" s="506"/>
      <c r="C91" s="556" t="s">
        <v>1650</v>
      </c>
      <c r="D91" s="506"/>
      <c r="E91" s="506"/>
      <c r="F91" s="506"/>
      <c r="G91" s="506"/>
      <c r="H91" s="506"/>
      <c r="I91" s="500"/>
      <c r="J91" s="482"/>
    </row>
    <row r="92" spans="1:10" ht="21.9" customHeight="1" x14ac:dyDescent="0.6">
      <c r="A92" s="506"/>
      <c r="B92" s="506"/>
      <c r="C92" s="557" t="s">
        <v>114</v>
      </c>
      <c r="D92" s="506"/>
      <c r="E92" s="506"/>
      <c r="F92" s="506"/>
      <c r="G92" s="506"/>
      <c r="H92" s="506"/>
      <c r="I92" s="500"/>
      <c r="J92" s="482"/>
    </row>
    <row r="93" spans="1:10" ht="21.9" customHeight="1" x14ac:dyDescent="0.6">
      <c r="A93" s="558"/>
      <c r="B93" s="506"/>
      <c r="C93" s="506" t="s">
        <v>115</v>
      </c>
      <c r="D93" s="506"/>
      <c r="E93" s="506"/>
      <c r="F93" s="506"/>
      <c r="G93" s="559"/>
      <c r="H93" s="506"/>
      <c r="I93" s="500"/>
      <c r="J93" s="482"/>
    </row>
    <row r="94" spans="1:10" ht="21.9" customHeight="1" x14ac:dyDescent="0.6">
      <c r="A94" s="558"/>
      <c r="B94" s="506"/>
      <c r="C94" s="506" t="s">
        <v>116</v>
      </c>
      <c r="D94" s="506"/>
      <c r="E94" s="506"/>
      <c r="F94" s="506"/>
      <c r="G94" s="559"/>
      <c r="H94" s="506"/>
      <c r="I94" s="500"/>
      <c r="J94" s="482"/>
    </row>
    <row r="95" spans="1:10" ht="21.9" customHeight="1" x14ac:dyDescent="0.6">
      <c r="A95" s="506"/>
      <c r="B95" s="506"/>
      <c r="C95" s="560" t="s">
        <v>117</v>
      </c>
      <c r="D95" s="506"/>
      <c r="E95" s="506"/>
      <c r="F95" s="506"/>
      <c r="G95" s="506"/>
      <c r="H95" s="506"/>
      <c r="I95" s="500"/>
      <c r="J95" s="482"/>
    </row>
    <row r="96" spans="1:10" ht="21.9" customHeight="1" x14ac:dyDescent="0.6">
      <c r="A96" s="506"/>
      <c r="B96" s="506"/>
      <c r="C96" s="561" t="s">
        <v>118</v>
      </c>
      <c r="D96" s="506"/>
      <c r="E96" s="506"/>
      <c r="F96" s="506"/>
      <c r="G96" s="506"/>
      <c r="H96" s="506"/>
      <c r="I96" s="500"/>
      <c r="J96" s="482"/>
    </row>
    <row r="97" spans="1:10" ht="21.9" customHeight="1" x14ac:dyDescent="0.6">
      <c r="A97" s="506"/>
      <c r="B97" s="506"/>
      <c r="C97" s="560" t="s">
        <v>119</v>
      </c>
      <c r="D97" s="506"/>
      <c r="E97" s="506"/>
      <c r="F97" s="506"/>
      <c r="G97" s="506"/>
      <c r="H97" s="506"/>
      <c r="I97" s="500"/>
      <c r="J97" s="482"/>
    </row>
    <row r="98" spans="1:10" ht="21.9" customHeight="1" x14ac:dyDescent="0.6">
      <c r="A98" s="506"/>
      <c r="B98" s="506"/>
      <c r="C98" s="506" t="s">
        <v>120</v>
      </c>
      <c r="D98" s="506"/>
      <c r="E98" s="506"/>
      <c r="F98" s="506"/>
      <c r="G98" s="506"/>
      <c r="H98" s="506"/>
      <c r="I98" s="500"/>
      <c r="J98" s="482"/>
    </row>
    <row r="99" spans="1:10" ht="21.9" customHeight="1" x14ac:dyDescent="0.6">
      <c r="A99" s="506"/>
      <c r="B99" s="506"/>
      <c r="C99" s="561" t="s">
        <v>121</v>
      </c>
      <c r="D99" s="506"/>
      <c r="E99" s="506"/>
      <c r="F99" s="506"/>
      <c r="G99" s="506"/>
      <c r="H99" s="506"/>
      <c r="I99" s="500"/>
      <c r="J99" s="482"/>
    </row>
    <row r="100" spans="1:10" ht="21.9" customHeight="1" x14ac:dyDescent="0.6">
      <c r="A100" s="500"/>
      <c r="B100" s="500"/>
      <c r="C100" s="500"/>
      <c r="D100" s="500"/>
      <c r="E100" s="500"/>
      <c r="F100" s="500"/>
      <c r="G100" s="500"/>
      <c r="H100" s="500"/>
      <c r="I100" s="500"/>
      <c r="J100" s="482"/>
    </row>
    <row r="101" spans="1:10" ht="21.9" customHeight="1" x14ac:dyDescent="0.6">
      <c r="H101" s="500"/>
      <c r="I101" s="500"/>
      <c r="J101" s="482"/>
    </row>
    <row r="102" spans="1:10" ht="21.9" customHeight="1" x14ac:dyDescent="0.6">
      <c r="H102" s="500"/>
      <c r="I102" s="500"/>
      <c r="J102" s="482"/>
    </row>
    <row r="103" spans="1:10" ht="21.9" customHeight="1" x14ac:dyDescent="0.6">
      <c r="H103" s="500"/>
      <c r="I103" s="500"/>
      <c r="J103" s="482"/>
    </row>
    <row r="104" spans="1:10" ht="21.9" customHeight="1" x14ac:dyDescent="0.6">
      <c r="H104" s="500"/>
      <c r="I104" s="500"/>
      <c r="J104" s="482"/>
    </row>
    <row r="105" spans="1:10" ht="21.9" customHeight="1" x14ac:dyDescent="0.6">
      <c r="H105" s="500"/>
      <c r="I105" s="500"/>
      <c r="J105" s="482"/>
    </row>
    <row r="106" spans="1:10" ht="21.9" customHeight="1" x14ac:dyDescent="0.6">
      <c r="H106" s="500"/>
      <c r="I106" s="500"/>
      <c r="J106" s="482"/>
    </row>
    <row r="107" spans="1:10" ht="21.9" customHeight="1" x14ac:dyDescent="0.6">
      <c r="H107" s="500"/>
      <c r="I107" s="500"/>
      <c r="J107" s="482"/>
    </row>
    <row r="108" spans="1:10" ht="21.9" customHeight="1" x14ac:dyDescent="0.6">
      <c r="H108" s="500"/>
      <c r="I108" s="500"/>
      <c r="J108" s="482"/>
    </row>
    <row r="109" spans="1:10" ht="21.9" customHeight="1" x14ac:dyDescent="0.6">
      <c r="A109" s="500"/>
      <c r="B109" s="500"/>
      <c r="C109" s="500"/>
      <c r="D109" s="500"/>
      <c r="E109" s="500"/>
      <c r="F109" s="500"/>
      <c r="G109" s="500"/>
      <c r="H109" s="500"/>
      <c r="I109" s="500"/>
      <c r="J109" s="482"/>
    </row>
    <row r="110" spans="1:10" ht="21.9" customHeight="1" x14ac:dyDescent="0.6">
      <c r="A110" s="500"/>
      <c r="B110" s="500"/>
      <c r="C110" s="500"/>
      <c r="D110" s="500"/>
      <c r="E110" s="500"/>
      <c r="F110" s="500"/>
      <c r="G110" s="500"/>
      <c r="H110" s="500"/>
      <c r="I110" s="500"/>
      <c r="J110" s="482"/>
    </row>
    <row r="111" spans="1:10" ht="21.9" customHeight="1" x14ac:dyDescent="0.6">
      <c r="A111" s="500"/>
      <c r="B111" s="500"/>
      <c r="C111" s="500"/>
      <c r="D111" s="500"/>
      <c r="E111" s="500"/>
      <c r="F111" s="500"/>
      <c r="G111" s="500"/>
      <c r="H111" s="500"/>
      <c r="I111" s="500"/>
      <c r="J111" s="482"/>
    </row>
    <row r="112" spans="1:10" ht="21.9" customHeight="1" x14ac:dyDescent="0.6">
      <c r="B112" s="500"/>
      <c r="C112" s="500"/>
      <c r="D112" s="500"/>
      <c r="E112" s="500"/>
      <c r="F112" s="500"/>
      <c r="G112" s="500"/>
      <c r="H112" s="500"/>
      <c r="I112" s="500"/>
      <c r="J112" s="482"/>
    </row>
    <row r="113" spans="1:10" ht="21.9" customHeight="1" x14ac:dyDescent="0.6">
      <c r="A113" s="500"/>
      <c r="B113" s="500"/>
      <c r="C113" s="500"/>
      <c r="D113" s="500"/>
      <c r="E113" s="500"/>
      <c r="F113" s="500"/>
      <c r="G113" s="500"/>
      <c r="H113" s="500"/>
      <c r="I113" s="500"/>
      <c r="J113" s="482"/>
    </row>
    <row r="114" spans="1:10" ht="21.9" customHeight="1" x14ac:dyDescent="0.6">
      <c r="A114" s="500"/>
      <c r="B114" s="500"/>
      <c r="C114" s="500"/>
      <c r="D114" s="500"/>
      <c r="E114" s="500"/>
      <c r="F114" s="500"/>
      <c r="G114" s="500"/>
      <c r="H114" s="500"/>
      <c r="I114" s="500"/>
      <c r="J114" s="482"/>
    </row>
    <row r="115" spans="1:10" ht="21.9" customHeight="1" x14ac:dyDescent="0.6">
      <c r="A115" s="500"/>
      <c r="B115" s="500"/>
      <c r="C115" s="500"/>
      <c r="D115" s="500"/>
      <c r="E115" s="500"/>
      <c r="F115" s="500"/>
      <c r="G115" s="500"/>
      <c r="H115" s="500"/>
      <c r="I115" s="500"/>
      <c r="J115" s="482"/>
    </row>
    <row r="116" spans="1:10" ht="21.9" customHeight="1" x14ac:dyDescent="0.6">
      <c r="A116" s="500"/>
      <c r="B116" s="500"/>
      <c r="C116" s="500"/>
      <c r="D116" s="500"/>
      <c r="E116" s="500"/>
      <c r="F116" s="500"/>
      <c r="G116" s="500"/>
      <c r="H116" s="500"/>
      <c r="I116" s="500"/>
      <c r="J116" s="482"/>
    </row>
    <row r="117" spans="1:10" ht="21.9" customHeight="1" x14ac:dyDescent="0.6">
      <c r="A117" s="500"/>
      <c r="B117" s="500"/>
      <c r="C117" s="500"/>
      <c r="D117" s="500"/>
      <c r="E117" s="500"/>
      <c r="F117" s="500"/>
      <c r="G117" s="500"/>
      <c r="H117" s="500"/>
      <c r="I117" s="500"/>
      <c r="J117" s="482"/>
    </row>
    <row r="118" spans="1:10" ht="21.9" customHeight="1" x14ac:dyDescent="0.6">
      <c r="A118" s="500"/>
      <c r="B118" s="500"/>
      <c r="C118" s="500"/>
      <c r="D118" s="500"/>
      <c r="E118" s="500"/>
      <c r="F118" s="500"/>
      <c r="G118" s="500"/>
      <c r="H118" s="500"/>
      <c r="I118" s="500"/>
      <c r="J118" s="482"/>
    </row>
    <row r="119" spans="1:10" ht="21.9" customHeight="1" x14ac:dyDescent="0.6">
      <c r="A119" s="500"/>
      <c r="B119" s="500"/>
      <c r="C119" s="500"/>
      <c r="D119" s="500"/>
      <c r="E119" s="500"/>
      <c r="F119" s="500"/>
      <c r="G119" s="500"/>
      <c r="H119" s="500"/>
      <c r="I119" s="500"/>
      <c r="J119" s="482"/>
    </row>
    <row r="120" spans="1:10" ht="21.9" customHeight="1" x14ac:dyDescent="0.6">
      <c r="A120" s="500"/>
      <c r="B120" s="500"/>
      <c r="C120" s="500"/>
      <c r="D120" s="500"/>
      <c r="E120" s="500"/>
      <c r="F120" s="500"/>
      <c r="G120" s="500"/>
      <c r="H120" s="500"/>
      <c r="I120" s="500"/>
      <c r="J120" s="482"/>
    </row>
    <row r="121" spans="1:10" ht="21.9" customHeight="1" x14ac:dyDescent="0.6">
      <c r="A121" s="500"/>
      <c r="B121" s="500"/>
      <c r="C121" s="500"/>
      <c r="D121" s="500"/>
      <c r="E121" s="500"/>
      <c r="F121" s="500"/>
      <c r="G121" s="500"/>
      <c r="H121" s="500"/>
      <c r="I121" s="500"/>
      <c r="J121" s="482"/>
    </row>
    <row r="122" spans="1:10" ht="21.9" customHeight="1" x14ac:dyDescent="0.6">
      <c r="A122" s="500"/>
      <c r="B122" s="500"/>
      <c r="C122" s="500"/>
      <c r="D122" s="500"/>
      <c r="E122" s="500"/>
      <c r="F122" s="500"/>
      <c r="G122" s="500"/>
      <c r="H122" s="500"/>
      <c r="I122" s="500"/>
      <c r="J122" s="482"/>
    </row>
    <row r="123" spans="1:10" ht="21.9" customHeight="1" x14ac:dyDescent="0.6">
      <c r="A123" s="500"/>
      <c r="B123" s="500"/>
      <c r="C123" s="500"/>
      <c r="D123" s="500"/>
      <c r="E123" s="500"/>
      <c r="F123" s="500"/>
      <c r="G123" s="500"/>
      <c r="H123" s="500"/>
      <c r="I123" s="500"/>
      <c r="J123" s="482"/>
    </row>
    <row r="124" spans="1:10" ht="21.9" customHeight="1" x14ac:dyDescent="0.6">
      <c r="A124" s="500"/>
      <c r="B124" s="500"/>
      <c r="C124" s="500"/>
      <c r="D124" s="500"/>
      <c r="E124" s="500"/>
      <c r="F124" s="500"/>
      <c r="G124" s="500"/>
      <c r="H124" s="500"/>
      <c r="I124" s="500"/>
      <c r="J124" s="482"/>
    </row>
    <row r="125" spans="1:10" ht="21.9" customHeight="1" x14ac:dyDescent="0.6">
      <c r="A125" s="500"/>
      <c r="B125" s="500"/>
      <c r="C125" s="500"/>
      <c r="D125" s="500"/>
      <c r="E125" s="500"/>
      <c r="F125" s="500"/>
      <c r="G125" s="500"/>
      <c r="H125" s="500"/>
      <c r="I125" s="500"/>
      <c r="J125" s="482"/>
    </row>
    <row r="126" spans="1:10" ht="21.9" customHeight="1" x14ac:dyDescent="0.6">
      <c r="A126" s="500"/>
      <c r="B126" s="500"/>
      <c r="C126" s="500"/>
      <c r="D126" s="500"/>
      <c r="E126" s="500"/>
      <c r="F126" s="500"/>
      <c r="G126" s="500"/>
      <c r="H126" s="500"/>
      <c r="I126" s="500"/>
      <c r="J126" s="482"/>
    </row>
    <row r="127" spans="1:10" ht="21.9" customHeight="1" x14ac:dyDescent="0.6">
      <c r="A127" s="500"/>
      <c r="B127" s="500"/>
      <c r="C127" s="500"/>
      <c r="D127" s="500"/>
      <c r="E127" s="500"/>
      <c r="F127" s="500"/>
      <c r="G127" s="500"/>
      <c r="H127" s="500"/>
      <c r="I127" s="500"/>
      <c r="J127" s="482"/>
    </row>
    <row r="128" spans="1:10" ht="21.9" customHeight="1" x14ac:dyDescent="0.6">
      <c r="A128" s="500"/>
      <c r="B128" s="500"/>
      <c r="C128" s="500"/>
      <c r="D128" s="500"/>
      <c r="E128" s="500"/>
      <c r="F128" s="500"/>
      <c r="G128" s="500"/>
      <c r="H128" s="500"/>
      <c r="I128" s="500"/>
      <c r="J128" s="482"/>
    </row>
    <row r="129" spans="1:10" ht="21.9" customHeight="1" x14ac:dyDescent="0.6">
      <c r="A129" s="500"/>
      <c r="B129" s="500"/>
      <c r="C129" s="500"/>
      <c r="D129" s="500"/>
      <c r="E129" s="500"/>
      <c r="F129" s="500"/>
      <c r="G129" s="500"/>
      <c r="H129" s="500"/>
      <c r="I129" s="500"/>
      <c r="J129" s="482"/>
    </row>
    <row r="130" spans="1:10" ht="21.9" customHeight="1" x14ac:dyDescent="0.6">
      <c r="A130" s="500"/>
      <c r="B130" s="500"/>
      <c r="C130" s="500"/>
      <c r="D130" s="500"/>
      <c r="E130" s="500"/>
      <c r="F130" s="500"/>
      <c r="G130" s="500"/>
      <c r="H130" s="500"/>
      <c r="I130" s="500"/>
      <c r="J130" s="482"/>
    </row>
    <row r="131" spans="1:10" ht="21.9" customHeight="1" x14ac:dyDescent="0.6">
      <c r="A131" s="500"/>
      <c r="B131" s="500"/>
      <c r="C131" s="500"/>
      <c r="D131" s="500"/>
      <c r="E131" s="500"/>
      <c r="F131" s="500"/>
      <c r="G131" s="500"/>
      <c r="H131" s="500"/>
      <c r="I131" s="500"/>
      <c r="J131" s="482"/>
    </row>
    <row r="132" spans="1:10" ht="21.9" customHeight="1" x14ac:dyDescent="0.6">
      <c r="A132" s="500"/>
      <c r="B132" s="500"/>
      <c r="C132" s="500"/>
      <c r="D132" s="500"/>
      <c r="E132" s="500"/>
      <c r="F132" s="500"/>
      <c r="G132" s="500"/>
      <c r="H132" s="500"/>
      <c r="I132" s="500"/>
      <c r="J132" s="482"/>
    </row>
    <row r="133" spans="1:10" ht="21.9" customHeight="1" x14ac:dyDescent="0.6">
      <c r="A133" s="500"/>
      <c r="B133" s="500"/>
      <c r="C133" s="500"/>
      <c r="D133" s="500"/>
      <c r="E133" s="500"/>
      <c r="F133" s="500"/>
      <c r="G133" s="500"/>
      <c r="H133" s="500"/>
      <c r="I133" s="500"/>
      <c r="J133" s="482"/>
    </row>
    <row r="134" spans="1:10" ht="21.9" customHeight="1" x14ac:dyDescent="0.6">
      <c r="A134" s="500"/>
      <c r="B134" s="500"/>
      <c r="C134" s="500"/>
      <c r="D134" s="500"/>
      <c r="E134" s="500"/>
      <c r="F134" s="500"/>
      <c r="G134" s="500"/>
      <c r="H134" s="500"/>
      <c r="I134" s="500"/>
      <c r="J134" s="482"/>
    </row>
    <row r="135" spans="1:10" ht="21.9" customHeight="1" x14ac:dyDescent="0.6">
      <c r="A135" s="500"/>
      <c r="B135" s="500"/>
      <c r="C135" s="500"/>
      <c r="D135" s="500"/>
      <c r="E135" s="500"/>
      <c r="F135" s="500"/>
      <c r="G135" s="500"/>
      <c r="H135" s="500"/>
      <c r="I135" s="500"/>
      <c r="J135" s="482"/>
    </row>
    <row r="136" spans="1:10" ht="21.9" customHeight="1" x14ac:dyDescent="0.6">
      <c r="A136" s="500"/>
      <c r="B136" s="500"/>
      <c r="C136" s="500"/>
      <c r="D136" s="500"/>
      <c r="E136" s="500"/>
      <c r="F136" s="500"/>
      <c r="G136" s="500"/>
      <c r="H136" s="500"/>
      <c r="I136" s="500"/>
      <c r="J136" s="482"/>
    </row>
    <row r="137" spans="1:10" ht="21.9" customHeight="1" x14ac:dyDescent="0.6">
      <c r="A137" s="500"/>
      <c r="B137" s="500"/>
      <c r="C137" s="500"/>
      <c r="D137" s="500"/>
      <c r="E137" s="500"/>
      <c r="F137" s="500"/>
      <c r="G137" s="500"/>
      <c r="H137" s="500"/>
      <c r="I137" s="500"/>
      <c r="J137" s="482"/>
    </row>
    <row r="138" spans="1:10" ht="21.9" customHeight="1" x14ac:dyDescent="0.6">
      <c r="A138" s="500"/>
      <c r="B138" s="500"/>
      <c r="C138" s="500"/>
      <c r="D138" s="500"/>
      <c r="E138" s="500"/>
      <c r="F138" s="500"/>
      <c r="G138" s="500"/>
      <c r="H138" s="500"/>
      <c r="I138" s="500"/>
      <c r="J138" s="482"/>
    </row>
    <row r="139" spans="1:10" ht="21.9" customHeight="1" x14ac:dyDescent="0.6">
      <c r="A139" s="500"/>
      <c r="B139" s="500"/>
      <c r="C139" s="500"/>
      <c r="D139" s="500"/>
      <c r="E139" s="500"/>
      <c r="F139" s="500"/>
      <c r="G139" s="500"/>
      <c r="H139" s="500"/>
      <c r="I139" s="500"/>
      <c r="J139" s="482"/>
    </row>
    <row r="140" spans="1:10" ht="21.9" customHeight="1" x14ac:dyDescent="0.6">
      <c r="A140" s="500"/>
      <c r="B140" s="500"/>
      <c r="C140" s="500"/>
      <c r="D140" s="500"/>
      <c r="E140" s="500"/>
      <c r="F140" s="500"/>
      <c r="G140" s="500"/>
      <c r="H140" s="500"/>
      <c r="I140" s="500"/>
      <c r="J140" s="482"/>
    </row>
    <row r="141" spans="1:10" ht="21.9" customHeight="1" x14ac:dyDescent="0.6">
      <c r="A141" s="500"/>
      <c r="B141" s="500"/>
      <c r="C141" s="500"/>
      <c r="D141" s="500"/>
      <c r="E141" s="500"/>
      <c r="F141" s="500"/>
      <c r="G141" s="500"/>
      <c r="H141" s="500"/>
      <c r="I141" s="500"/>
      <c r="J141" s="482"/>
    </row>
    <row r="142" spans="1:10" ht="21.9" customHeight="1" x14ac:dyDescent="0.6">
      <c r="A142" s="500"/>
      <c r="B142" s="500"/>
      <c r="C142" s="500"/>
      <c r="D142" s="500"/>
      <c r="E142" s="500"/>
      <c r="F142" s="500"/>
      <c r="G142" s="500"/>
      <c r="H142" s="500"/>
      <c r="I142" s="500"/>
      <c r="J142" s="482"/>
    </row>
    <row r="143" spans="1:10" ht="21.9" customHeight="1" x14ac:dyDescent="0.6">
      <c r="A143" s="500"/>
      <c r="B143" s="500"/>
      <c r="C143" s="500"/>
      <c r="D143" s="500"/>
      <c r="E143" s="500"/>
      <c r="F143" s="500"/>
      <c r="G143" s="500"/>
      <c r="H143" s="500"/>
      <c r="I143" s="500"/>
      <c r="J143" s="482"/>
    </row>
    <row r="144" spans="1:10" ht="21.9" customHeight="1" x14ac:dyDescent="0.6">
      <c r="A144" s="500"/>
      <c r="B144" s="500"/>
      <c r="C144" s="500"/>
      <c r="D144" s="500"/>
      <c r="E144" s="500"/>
      <c r="F144" s="500"/>
      <c r="G144" s="500"/>
      <c r="H144" s="500"/>
      <c r="I144" s="500"/>
      <c r="J144" s="482"/>
    </row>
    <row r="145" spans="1:10" ht="21.9" customHeight="1" x14ac:dyDescent="0.6">
      <c r="A145" s="500"/>
      <c r="B145" s="500"/>
      <c r="C145" s="500"/>
      <c r="D145" s="500"/>
      <c r="E145" s="500"/>
      <c r="F145" s="500"/>
      <c r="G145" s="500"/>
      <c r="H145" s="500"/>
      <c r="I145" s="500"/>
      <c r="J145" s="482"/>
    </row>
    <row r="146" spans="1:10" ht="21.9" customHeight="1" x14ac:dyDescent="0.6">
      <c r="A146" s="500"/>
      <c r="B146" s="500"/>
      <c r="C146" s="500"/>
      <c r="D146" s="500"/>
      <c r="E146" s="500"/>
      <c r="F146" s="500"/>
      <c r="G146" s="500"/>
      <c r="H146" s="500"/>
      <c r="I146" s="500"/>
      <c r="J146" s="482"/>
    </row>
    <row r="147" spans="1:10" ht="21.9" customHeight="1" x14ac:dyDescent="0.6">
      <c r="A147" s="500"/>
      <c r="B147" s="500"/>
      <c r="C147" s="500"/>
      <c r="D147" s="500"/>
      <c r="E147" s="500"/>
      <c r="F147" s="500"/>
      <c r="G147" s="500"/>
      <c r="H147" s="500"/>
      <c r="I147" s="500"/>
      <c r="J147" s="482"/>
    </row>
    <row r="148" spans="1:10" ht="21.9" customHeight="1" x14ac:dyDescent="0.6">
      <c r="A148" s="500"/>
      <c r="B148" s="500"/>
      <c r="C148" s="500"/>
      <c r="D148" s="500"/>
      <c r="E148" s="500"/>
      <c r="F148" s="500"/>
      <c r="G148" s="500"/>
      <c r="H148" s="500"/>
      <c r="I148" s="500"/>
      <c r="J148" s="482"/>
    </row>
    <row r="149" spans="1:10" ht="21.9" customHeight="1" x14ac:dyDescent="0.6">
      <c r="A149" s="500"/>
      <c r="B149" s="500"/>
      <c r="C149" s="500"/>
      <c r="D149" s="500"/>
      <c r="E149" s="500"/>
      <c r="F149" s="500"/>
      <c r="G149" s="500"/>
      <c r="H149" s="500"/>
      <c r="I149" s="500"/>
      <c r="J149" s="482"/>
    </row>
    <row r="150" spans="1:10" ht="21.9" customHeight="1" x14ac:dyDescent="0.6">
      <c r="A150" s="500"/>
      <c r="B150" s="500"/>
      <c r="C150" s="500"/>
      <c r="D150" s="500"/>
      <c r="E150" s="500"/>
      <c r="F150" s="500"/>
      <c r="G150" s="500"/>
      <c r="H150" s="500"/>
      <c r="I150" s="500"/>
      <c r="J150" s="482"/>
    </row>
    <row r="151" spans="1:10" ht="21.9" customHeight="1" x14ac:dyDescent="0.6">
      <c r="A151" s="500"/>
      <c r="B151" s="500"/>
      <c r="C151" s="500"/>
      <c r="D151" s="500"/>
      <c r="E151" s="500"/>
      <c r="F151" s="500"/>
      <c r="G151" s="500"/>
      <c r="H151" s="500"/>
      <c r="I151" s="500"/>
      <c r="J151" s="482"/>
    </row>
    <row r="152" spans="1:10" ht="21.9" customHeight="1" x14ac:dyDescent="0.6">
      <c r="A152" s="500"/>
      <c r="B152" s="500"/>
      <c r="C152" s="500"/>
      <c r="D152" s="500"/>
      <c r="E152" s="500"/>
      <c r="F152" s="500"/>
      <c r="G152" s="500"/>
      <c r="H152" s="500"/>
      <c r="I152" s="500"/>
      <c r="J152" s="482"/>
    </row>
    <row r="153" spans="1:10" ht="21.9" customHeight="1" x14ac:dyDescent="0.6">
      <c r="A153" s="500"/>
      <c r="B153" s="500"/>
      <c r="C153" s="500"/>
      <c r="D153" s="500"/>
      <c r="E153" s="500"/>
      <c r="F153" s="500"/>
      <c r="G153" s="500"/>
      <c r="H153" s="500"/>
      <c r="I153" s="500"/>
      <c r="J153" s="482"/>
    </row>
    <row r="154" spans="1:10" ht="21.9" customHeight="1" x14ac:dyDescent="0.6">
      <c r="A154" s="500"/>
      <c r="B154" s="500"/>
      <c r="C154" s="500"/>
      <c r="D154" s="500"/>
      <c r="E154" s="500"/>
      <c r="F154" s="500"/>
      <c r="G154" s="500"/>
      <c r="H154" s="500"/>
      <c r="I154" s="500"/>
      <c r="J154" s="482"/>
    </row>
    <row r="155" spans="1:10" ht="21.9" customHeight="1" x14ac:dyDescent="0.6">
      <c r="A155" s="500"/>
      <c r="B155" s="500"/>
      <c r="C155" s="500"/>
      <c r="D155" s="500"/>
      <c r="E155" s="500"/>
      <c r="F155" s="500"/>
      <c r="G155" s="500"/>
      <c r="H155" s="500"/>
      <c r="I155" s="500"/>
      <c r="J155" s="482"/>
    </row>
    <row r="156" spans="1:10" ht="21.9" customHeight="1" x14ac:dyDescent="0.6">
      <c r="A156" s="500"/>
      <c r="B156" s="500"/>
      <c r="C156" s="500"/>
      <c r="D156" s="500"/>
      <c r="E156" s="500"/>
      <c r="F156" s="500"/>
      <c r="G156" s="500"/>
      <c r="H156" s="500"/>
      <c r="I156" s="500"/>
      <c r="J156" s="482"/>
    </row>
    <row r="157" spans="1:10" ht="21.9" customHeight="1" x14ac:dyDescent="0.6">
      <c r="A157" s="500"/>
      <c r="B157" s="500"/>
      <c r="C157" s="500"/>
      <c r="D157" s="500"/>
      <c r="E157" s="500"/>
      <c r="F157" s="500"/>
      <c r="G157" s="500"/>
      <c r="H157" s="500"/>
      <c r="I157" s="500"/>
      <c r="J157" s="482"/>
    </row>
    <row r="158" spans="1:10" ht="21.9" customHeight="1" x14ac:dyDescent="0.6">
      <c r="A158" s="500"/>
      <c r="B158" s="500"/>
      <c r="C158" s="500"/>
      <c r="D158" s="500"/>
      <c r="E158" s="500"/>
      <c r="F158" s="500"/>
      <c r="G158" s="500"/>
      <c r="H158" s="500"/>
      <c r="I158" s="500"/>
      <c r="J158" s="482"/>
    </row>
    <row r="159" spans="1:10" ht="21.9" customHeight="1" x14ac:dyDescent="0.6">
      <c r="A159" s="500"/>
      <c r="B159" s="500"/>
      <c r="C159" s="500"/>
      <c r="D159" s="500"/>
      <c r="E159" s="500"/>
      <c r="F159" s="500"/>
      <c r="G159" s="500"/>
      <c r="H159" s="500"/>
      <c r="I159" s="500"/>
      <c r="J159" s="482"/>
    </row>
    <row r="160" spans="1:10" ht="21.9" customHeight="1" x14ac:dyDescent="0.6">
      <c r="A160" s="500"/>
      <c r="B160" s="500"/>
      <c r="C160" s="500"/>
      <c r="D160" s="500"/>
      <c r="E160" s="500"/>
      <c r="F160" s="500"/>
      <c r="G160" s="500"/>
      <c r="H160" s="500"/>
      <c r="I160" s="500"/>
      <c r="J160" s="482"/>
    </row>
    <row r="161" spans="1:10" ht="21.9" customHeight="1" x14ac:dyDescent="0.6">
      <c r="A161" s="500"/>
      <c r="B161" s="500"/>
      <c r="C161" s="500"/>
      <c r="D161" s="500"/>
      <c r="E161" s="500"/>
      <c r="F161" s="500"/>
      <c r="G161" s="500"/>
      <c r="H161" s="500"/>
      <c r="I161" s="500"/>
      <c r="J161" s="482"/>
    </row>
    <row r="162" spans="1:10" ht="21.9" customHeight="1" x14ac:dyDescent="0.6">
      <c r="A162" s="500"/>
      <c r="B162" s="500"/>
      <c r="C162" s="500"/>
      <c r="D162" s="500"/>
      <c r="E162" s="500"/>
      <c r="F162" s="500"/>
      <c r="G162" s="500"/>
      <c r="H162" s="500"/>
      <c r="I162" s="500"/>
      <c r="J162" s="482"/>
    </row>
    <row r="163" spans="1:10" ht="21.9" customHeight="1" x14ac:dyDescent="0.6">
      <c r="A163" s="500"/>
      <c r="B163" s="500"/>
      <c r="C163" s="500"/>
      <c r="D163" s="500"/>
      <c r="E163" s="500"/>
      <c r="F163" s="500"/>
      <c r="G163" s="500"/>
      <c r="H163" s="500"/>
      <c r="I163" s="500"/>
      <c r="J163" s="482"/>
    </row>
    <row r="164" spans="1:10" ht="21.9" customHeight="1" x14ac:dyDescent="0.6">
      <c r="A164" s="500"/>
      <c r="B164" s="500"/>
      <c r="C164" s="500"/>
      <c r="D164" s="500"/>
      <c r="E164" s="500"/>
      <c r="F164" s="500"/>
      <c r="G164" s="500"/>
      <c r="H164" s="500"/>
      <c r="I164" s="500"/>
      <c r="J164" s="482"/>
    </row>
    <row r="165" spans="1:10" ht="21.9" customHeight="1" x14ac:dyDescent="0.6">
      <c r="A165" s="500"/>
      <c r="B165" s="500"/>
      <c r="C165" s="500"/>
      <c r="D165" s="500"/>
      <c r="E165" s="500"/>
      <c r="F165" s="500"/>
      <c r="G165" s="500"/>
      <c r="H165" s="500"/>
      <c r="I165" s="500"/>
      <c r="J165" s="482"/>
    </row>
    <row r="166" spans="1:10" ht="21.9" customHeight="1" x14ac:dyDescent="0.6">
      <c r="A166" s="500"/>
      <c r="B166" s="500"/>
      <c r="C166" s="500"/>
      <c r="D166" s="500"/>
      <c r="E166" s="500"/>
      <c r="F166" s="500"/>
      <c r="G166" s="500"/>
      <c r="H166" s="500"/>
      <c r="I166" s="500"/>
      <c r="J166" s="482"/>
    </row>
    <row r="167" spans="1:10" ht="21.9" customHeight="1" x14ac:dyDescent="0.6">
      <c r="A167" s="500"/>
      <c r="B167" s="500"/>
      <c r="C167" s="500"/>
      <c r="D167" s="500"/>
      <c r="E167" s="500"/>
      <c r="F167" s="500"/>
      <c r="G167" s="500"/>
      <c r="H167" s="500"/>
      <c r="I167" s="500"/>
      <c r="J167" s="482"/>
    </row>
    <row r="168" spans="1:10" ht="21.9" customHeight="1" x14ac:dyDescent="0.6">
      <c r="A168" s="500"/>
      <c r="B168" s="500"/>
      <c r="C168" s="500"/>
      <c r="D168" s="500"/>
      <c r="E168" s="500"/>
      <c r="F168" s="500"/>
      <c r="G168" s="500"/>
      <c r="H168" s="500"/>
      <c r="I168" s="500"/>
      <c r="J168" s="482"/>
    </row>
    <row r="169" spans="1:10" ht="21.9" customHeight="1" x14ac:dyDescent="0.6">
      <c r="A169" s="500"/>
      <c r="B169" s="500"/>
      <c r="C169" s="500"/>
      <c r="D169" s="500"/>
      <c r="E169" s="500"/>
      <c r="F169" s="500"/>
      <c r="G169" s="500"/>
      <c r="H169" s="500"/>
      <c r="I169" s="500"/>
      <c r="J169" s="482"/>
    </row>
    <row r="170" spans="1:10" ht="21.9" customHeight="1" x14ac:dyDescent="0.6">
      <c r="A170" s="500"/>
      <c r="B170" s="500"/>
      <c r="C170" s="500"/>
      <c r="D170" s="500"/>
      <c r="E170" s="500"/>
      <c r="F170" s="500"/>
      <c r="G170" s="500"/>
      <c r="H170" s="500"/>
      <c r="I170" s="500"/>
      <c r="J170" s="482"/>
    </row>
    <row r="171" spans="1:10" ht="21.9" customHeight="1" x14ac:dyDescent="0.6">
      <c r="A171" s="500"/>
      <c r="B171" s="500"/>
      <c r="C171" s="500"/>
      <c r="D171" s="500"/>
      <c r="E171" s="500"/>
      <c r="F171" s="500"/>
      <c r="G171" s="500"/>
      <c r="H171" s="500"/>
      <c r="I171" s="500"/>
      <c r="J171" s="482"/>
    </row>
    <row r="172" spans="1:10" ht="21.9" customHeight="1" x14ac:dyDescent="0.6">
      <c r="A172" s="500"/>
      <c r="B172" s="500"/>
      <c r="C172" s="500"/>
      <c r="D172" s="500"/>
      <c r="E172" s="500"/>
      <c r="F172" s="500"/>
      <c r="G172" s="500"/>
      <c r="H172" s="500"/>
      <c r="I172" s="500"/>
      <c r="J172" s="482"/>
    </row>
    <row r="173" spans="1:10" ht="21.9" customHeight="1" x14ac:dyDescent="0.6">
      <c r="A173" s="500"/>
      <c r="B173" s="500"/>
      <c r="C173" s="500"/>
      <c r="D173" s="500"/>
      <c r="E173" s="500"/>
      <c r="F173" s="500"/>
      <c r="G173" s="500"/>
      <c r="H173" s="500"/>
      <c r="I173" s="500"/>
      <c r="J173" s="482"/>
    </row>
    <row r="174" spans="1:10" ht="21.9" customHeight="1" x14ac:dyDescent="0.6">
      <c r="A174" s="500"/>
      <c r="B174" s="500"/>
      <c r="C174" s="500"/>
      <c r="D174" s="500"/>
      <c r="E174" s="500"/>
      <c r="F174" s="500"/>
      <c r="G174" s="500"/>
      <c r="H174" s="500"/>
      <c r="I174" s="500"/>
      <c r="J174" s="482"/>
    </row>
    <row r="175" spans="1:10" ht="21.9" customHeight="1" x14ac:dyDescent="0.6">
      <c r="A175" s="500"/>
      <c r="B175" s="500"/>
      <c r="C175" s="500"/>
      <c r="D175" s="500"/>
      <c r="E175" s="500"/>
      <c r="F175" s="500"/>
      <c r="G175" s="500"/>
      <c r="H175" s="500"/>
      <c r="I175" s="500"/>
      <c r="J175" s="482"/>
    </row>
    <row r="176" spans="1:10" ht="21.9" customHeight="1" x14ac:dyDescent="0.6">
      <c r="A176" s="500"/>
      <c r="B176" s="500"/>
      <c r="C176" s="500"/>
      <c r="D176" s="500"/>
      <c r="E176" s="500"/>
      <c r="F176" s="500"/>
      <c r="G176" s="500"/>
      <c r="H176" s="500"/>
      <c r="I176" s="500"/>
      <c r="J176" s="482"/>
    </row>
    <row r="177" spans="1:10" ht="21.9" customHeight="1" x14ac:dyDescent="0.6">
      <c r="A177" s="500"/>
      <c r="B177" s="500"/>
      <c r="C177" s="500"/>
      <c r="D177" s="500"/>
      <c r="E177" s="500"/>
      <c r="F177" s="500"/>
      <c r="G177" s="500"/>
      <c r="H177" s="500"/>
      <c r="I177" s="500"/>
      <c r="J177" s="482"/>
    </row>
    <row r="178" spans="1:10" ht="21.9" customHeight="1" x14ac:dyDescent="0.6">
      <c r="A178" s="500"/>
      <c r="B178" s="500"/>
      <c r="C178" s="500"/>
      <c r="D178" s="500"/>
      <c r="E178" s="500"/>
      <c r="F178" s="500"/>
      <c r="G178" s="500"/>
      <c r="H178" s="500"/>
      <c r="I178" s="500"/>
      <c r="J178" s="482"/>
    </row>
    <row r="179" spans="1:10" ht="21.9" customHeight="1" x14ac:dyDescent="0.6">
      <c r="A179" s="500"/>
      <c r="B179" s="500"/>
      <c r="C179" s="500"/>
      <c r="D179" s="500"/>
      <c r="E179" s="500"/>
      <c r="F179" s="500"/>
      <c r="G179" s="500"/>
      <c r="H179" s="500"/>
      <c r="I179" s="500"/>
      <c r="J179" s="482"/>
    </row>
    <row r="180" spans="1:10" ht="21.9" customHeight="1" x14ac:dyDescent="0.6">
      <c r="A180" s="500"/>
      <c r="B180" s="500"/>
      <c r="C180" s="500"/>
      <c r="D180" s="500"/>
      <c r="E180" s="500"/>
      <c r="F180" s="500"/>
      <c r="G180" s="500"/>
      <c r="H180" s="500"/>
      <c r="I180" s="500"/>
      <c r="J180" s="482"/>
    </row>
    <row r="181" spans="1:10" ht="21.9" customHeight="1" x14ac:dyDescent="0.6">
      <c r="A181" s="500"/>
      <c r="B181" s="500"/>
      <c r="C181" s="500"/>
      <c r="D181" s="500"/>
      <c r="E181" s="500"/>
      <c r="F181" s="500"/>
      <c r="G181" s="500"/>
      <c r="H181" s="500"/>
      <c r="I181" s="500"/>
      <c r="J181" s="482"/>
    </row>
    <row r="182" spans="1:10" ht="21.9" customHeight="1" x14ac:dyDescent="0.6">
      <c r="A182" s="500"/>
      <c r="B182" s="500"/>
      <c r="C182" s="500"/>
      <c r="D182" s="500"/>
      <c r="E182" s="500"/>
      <c r="F182" s="500"/>
      <c r="G182" s="500"/>
      <c r="H182" s="500"/>
      <c r="I182" s="500"/>
      <c r="J182" s="482"/>
    </row>
    <row r="183" spans="1:10" ht="21.9" customHeight="1" x14ac:dyDescent="0.6">
      <c r="A183" s="500"/>
      <c r="B183" s="500"/>
      <c r="C183" s="500"/>
      <c r="D183" s="500"/>
      <c r="E183" s="500"/>
      <c r="F183" s="500"/>
      <c r="G183" s="500"/>
      <c r="H183" s="500"/>
      <c r="I183" s="500"/>
      <c r="J183" s="482"/>
    </row>
    <row r="184" spans="1:10" ht="21.9" customHeight="1" x14ac:dyDescent="0.6">
      <c r="A184" s="500"/>
      <c r="B184" s="500"/>
      <c r="C184" s="500"/>
      <c r="D184" s="500"/>
      <c r="E184" s="500"/>
      <c r="F184" s="500"/>
      <c r="G184" s="500"/>
      <c r="H184" s="500"/>
      <c r="I184" s="500"/>
      <c r="J184" s="482"/>
    </row>
    <row r="185" spans="1:10" ht="21.9" customHeight="1" x14ac:dyDescent="0.6">
      <c r="A185" s="500"/>
      <c r="B185" s="500"/>
      <c r="C185" s="500"/>
      <c r="D185" s="500"/>
      <c r="E185" s="500"/>
      <c r="F185" s="500"/>
      <c r="G185" s="500"/>
      <c r="H185" s="500"/>
      <c r="I185" s="500"/>
      <c r="J185" s="482"/>
    </row>
    <row r="186" spans="1:10" ht="21.9" customHeight="1" x14ac:dyDescent="0.6">
      <c r="A186" s="500"/>
      <c r="B186" s="500"/>
      <c r="C186" s="500"/>
      <c r="D186" s="500"/>
      <c r="E186" s="500"/>
      <c r="F186" s="500"/>
      <c r="G186" s="500"/>
      <c r="H186" s="500"/>
      <c r="I186" s="500"/>
      <c r="J186" s="482"/>
    </row>
    <row r="187" spans="1:10" ht="21.9" customHeight="1" x14ac:dyDescent="0.6">
      <c r="A187" s="500"/>
      <c r="B187" s="500"/>
      <c r="C187" s="500"/>
      <c r="D187" s="500"/>
      <c r="E187" s="500"/>
      <c r="F187" s="500"/>
      <c r="G187" s="500"/>
      <c r="H187" s="500"/>
      <c r="I187" s="500"/>
      <c r="J187" s="482"/>
    </row>
    <row r="188" spans="1:10" ht="21.9" customHeight="1" x14ac:dyDescent="0.6">
      <c r="A188" s="500"/>
      <c r="B188" s="500"/>
      <c r="C188" s="500"/>
      <c r="D188" s="500"/>
      <c r="E188" s="500"/>
      <c r="F188" s="500"/>
      <c r="G188" s="500"/>
      <c r="H188" s="500"/>
      <c r="I188" s="500"/>
      <c r="J188" s="482"/>
    </row>
    <row r="189" spans="1:10" ht="21.9" customHeight="1" x14ac:dyDescent="0.6">
      <c r="A189" s="500"/>
      <c r="B189" s="500"/>
      <c r="C189" s="500"/>
      <c r="D189" s="500"/>
      <c r="E189" s="500"/>
      <c r="F189" s="500"/>
      <c r="G189" s="500"/>
      <c r="H189" s="500"/>
      <c r="I189" s="500"/>
      <c r="J189" s="482"/>
    </row>
    <row r="190" spans="1:10" ht="21.9" customHeight="1" x14ac:dyDescent="0.6">
      <c r="A190" s="500"/>
      <c r="B190" s="500"/>
      <c r="C190" s="500"/>
      <c r="D190" s="500"/>
      <c r="E190" s="500"/>
      <c r="F190" s="500"/>
      <c r="G190" s="500"/>
      <c r="H190" s="500"/>
      <c r="I190" s="500"/>
      <c r="J190" s="482"/>
    </row>
    <row r="191" spans="1:10" ht="21.9" customHeight="1" x14ac:dyDescent="0.6">
      <c r="A191" s="500"/>
      <c r="B191" s="500"/>
      <c r="C191" s="500"/>
      <c r="D191" s="500"/>
      <c r="E191" s="500"/>
      <c r="F191" s="500"/>
      <c r="G191" s="500"/>
      <c r="H191" s="500"/>
      <c r="I191" s="500"/>
      <c r="J191" s="482"/>
    </row>
    <row r="192" spans="1:10" ht="21.9" customHeight="1" x14ac:dyDescent="0.6">
      <c r="A192" s="500"/>
      <c r="B192" s="500"/>
      <c r="C192" s="500"/>
      <c r="D192" s="500"/>
      <c r="E192" s="500"/>
      <c r="F192" s="500"/>
      <c r="G192" s="500"/>
      <c r="H192" s="500"/>
      <c r="I192" s="500"/>
      <c r="J192" s="482"/>
    </row>
    <row r="193" spans="1:10" ht="21.9" customHeight="1" x14ac:dyDescent="0.6">
      <c r="A193" s="500"/>
      <c r="B193" s="500"/>
      <c r="C193" s="500"/>
      <c r="D193" s="500"/>
      <c r="E193" s="500"/>
      <c r="F193" s="500"/>
      <c r="G193" s="500"/>
      <c r="H193" s="500"/>
      <c r="I193" s="500"/>
      <c r="J193" s="482"/>
    </row>
    <row r="194" spans="1:10" ht="21.9" customHeight="1" x14ac:dyDescent="0.6">
      <c r="A194" s="500"/>
      <c r="B194" s="500"/>
      <c r="C194" s="500"/>
      <c r="D194" s="500"/>
      <c r="E194" s="500"/>
      <c r="F194" s="500"/>
      <c r="G194" s="500"/>
      <c r="H194" s="500"/>
      <c r="I194" s="500"/>
      <c r="J194" s="482"/>
    </row>
    <row r="195" spans="1:10" ht="21.9" customHeight="1" x14ac:dyDescent="0.6">
      <c r="A195" s="500"/>
      <c r="B195" s="500"/>
      <c r="C195" s="500"/>
      <c r="D195" s="500"/>
      <c r="E195" s="500"/>
      <c r="F195" s="500"/>
      <c r="G195" s="500"/>
      <c r="H195" s="500"/>
      <c r="I195" s="500"/>
      <c r="J195" s="482"/>
    </row>
    <row r="196" spans="1:10" ht="21.9" customHeight="1" x14ac:dyDescent="0.6">
      <c r="A196" s="500"/>
      <c r="B196" s="500"/>
      <c r="C196" s="500"/>
      <c r="D196" s="500"/>
      <c r="E196" s="500"/>
      <c r="F196" s="500"/>
      <c r="G196" s="500"/>
      <c r="H196" s="500"/>
      <c r="I196" s="500"/>
      <c r="J196" s="482"/>
    </row>
    <row r="197" spans="1:10" ht="21.9" customHeight="1" x14ac:dyDescent="0.6">
      <c r="A197" s="500"/>
      <c r="B197" s="500"/>
      <c r="C197" s="500"/>
      <c r="D197" s="500"/>
      <c r="E197" s="500"/>
      <c r="F197" s="500"/>
      <c r="G197" s="500"/>
      <c r="H197" s="500"/>
      <c r="I197" s="500"/>
      <c r="J197" s="482"/>
    </row>
    <row r="198" spans="1:10" ht="21.9" customHeight="1" x14ac:dyDescent="0.6">
      <c r="A198" s="500"/>
      <c r="B198" s="500"/>
      <c r="C198" s="500"/>
      <c r="D198" s="500"/>
      <c r="E198" s="500"/>
      <c r="F198" s="500"/>
      <c r="G198" s="500"/>
      <c r="H198" s="500"/>
      <c r="I198" s="500"/>
      <c r="J198" s="482"/>
    </row>
    <row r="199" spans="1:10" ht="21.9" customHeight="1" x14ac:dyDescent="0.6">
      <c r="A199" s="500"/>
      <c r="B199" s="500"/>
      <c r="C199" s="500"/>
      <c r="D199" s="500"/>
      <c r="E199" s="500"/>
      <c r="F199" s="500"/>
      <c r="G199" s="500"/>
      <c r="H199" s="500"/>
      <c r="I199" s="500"/>
      <c r="J199" s="482"/>
    </row>
    <row r="200" spans="1:10" ht="21.9" customHeight="1" x14ac:dyDescent="0.6">
      <c r="A200" s="500"/>
      <c r="B200" s="500"/>
      <c r="C200" s="500"/>
      <c r="D200" s="500"/>
      <c r="E200" s="500"/>
      <c r="F200" s="500"/>
      <c r="G200" s="500"/>
      <c r="H200" s="500"/>
      <c r="I200" s="500"/>
      <c r="J200" s="482"/>
    </row>
    <row r="201" spans="1:10" ht="21.9" customHeight="1" x14ac:dyDescent="0.6">
      <c r="A201" s="500"/>
      <c r="B201" s="500"/>
      <c r="C201" s="500"/>
      <c r="D201" s="500"/>
      <c r="E201" s="500"/>
      <c r="F201" s="500"/>
      <c r="G201" s="500"/>
      <c r="H201" s="500"/>
      <c r="I201" s="500"/>
      <c r="J201" s="482"/>
    </row>
    <row r="202" spans="1:10" ht="21.9" customHeight="1" x14ac:dyDescent="0.6">
      <c r="A202" s="500"/>
      <c r="B202" s="500"/>
      <c r="C202" s="500"/>
      <c r="D202" s="500"/>
      <c r="E202" s="500"/>
      <c r="F202" s="500"/>
      <c r="G202" s="500"/>
      <c r="H202" s="500"/>
      <c r="I202" s="500"/>
      <c r="J202" s="482"/>
    </row>
    <row r="203" spans="1:10" ht="21.9" customHeight="1" x14ac:dyDescent="0.6">
      <c r="A203" s="500"/>
      <c r="B203" s="500"/>
      <c r="C203" s="500"/>
      <c r="D203" s="500"/>
      <c r="E203" s="500"/>
      <c r="F203" s="500"/>
      <c r="G203" s="500"/>
      <c r="H203" s="500"/>
      <c r="I203" s="500"/>
      <c r="J203" s="482"/>
    </row>
    <row r="204" spans="1:10" ht="21.9" customHeight="1" x14ac:dyDescent="0.6">
      <c r="A204" s="500"/>
      <c r="B204" s="500"/>
      <c r="C204" s="500"/>
      <c r="D204" s="500"/>
      <c r="E204" s="500"/>
      <c r="F204" s="500"/>
      <c r="G204" s="500"/>
      <c r="H204" s="500"/>
      <c r="I204" s="500"/>
      <c r="J204" s="482"/>
    </row>
    <row r="205" spans="1:10" ht="21.9" customHeight="1" x14ac:dyDescent="0.6">
      <c r="A205" s="500"/>
      <c r="B205" s="500"/>
      <c r="C205" s="500"/>
      <c r="D205" s="500"/>
      <c r="E205" s="500"/>
      <c r="F205" s="500"/>
      <c r="G205" s="500"/>
      <c r="H205" s="500"/>
      <c r="I205" s="500"/>
      <c r="J205" s="482"/>
    </row>
    <row r="206" spans="1:10" ht="21.9" customHeight="1" x14ac:dyDescent="0.6">
      <c r="A206" s="500"/>
      <c r="B206" s="500"/>
      <c r="C206" s="500"/>
      <c r="D206" s="500"/>
      <c r="E206" s="500"/>
      <c r="F206" s="500"/>
      <c r="G206" s="500"/>
      <c r="H206" s="500"/>
      <c r="I206" s="500"/>
      <c r="J206" s="482"/>
    </row>
    <row r="207" spans="1:10" ht="21.9" customHeight="1" x14ac:dyDescent="0.6">
      <c r="A207" s="500"/>
      <c r="B207" s="500"/>
      <c r="C207" s="500"/>
      <c r="D207" s="500"/>
      <c r="E207" s="500"/>
      <c r="F207" s="500"/>
      <c r="G207" s="500"/>
      <c r="H207" s="500"/>
      <c r="I207" s="500"/>
      <c r="J207" s="482"/>
    </row>
    <row r="208" spans="1:10" ht="21.9" customHeight="1" x14ac:dyDescent="0.6">
      <c r="A208" s="500"/>
      <c r="B208" s="500"/>
      <c r="C208" s="500"/>
      <c r="D208" s="500"/>
      <c r="E208" s="500"/>
      <c r="F208" s="500"/>
      <c r="G208" s="500"/>
      <c r="H208" s="500"/>
      <c r="I208" s="500"/>
      <c r="J208" s="482"/>
    </row>
    <row r="209" spans="1:10" ht="21.9" customHeight="1" x14ac:dyDescent="0.6">
      <c r="A209" s="500"/>
      <c r="B209" s="500"/>
      <c r="C209" s="500"/>
      <c r="D209" s="500"/>
      <c r="E209" s="500"/>
      <c r="F209" s="500"/>
      <c r="G209" s="500"/>
      <c r="H209" s="500"/>
      <c r="I209" s="500"/>
      <c r="J209" s="482"/>
    </row>
    <row r="210" spans="1:10" ht="21.9" customHeight="1" x14ac:dyDescent="0.6">
      <c r="A210" s="500"/>
      <c r="B210" s="500"/>
      <c r="C210" s="500"/>
      <c r="D210" s="500"/>
      <c r="E210" s="500"/>
      <c r="F210" s="500"/>
      <c r="G210" s="500"/>
      <c r="H210" s="500"/>
      <c r="I210" s="500"/>
      <c r="J210" s="482"/>
    </row>
    <row r="211" spans="1:10" ht="21.9" customHeight="1" x14ac:dyDescent="0.6">
      <c r="A211" s="500"/>
      <c r="B211" s="500"/>
      <c r="C211" s="500"/>
      <c r="D211" s="500"/>
      <c r="E211" s="500"/>
      <c r="F211" s="500"/>
      <c r="G211" s="500"/>
      <c r="H211" s="500"/>
      <c r="I211" s="500"/>
      <c r="J211" s="482"/>
    </row>
    <row r="212" spans="1:10" ht="21.9" customHeight="1" x14ac:dyDescent="0.6">
      <c r="A212" s="500"/>
      <c r="B212" s="500"/>
      <c r="C212" s="500"/>
      <c r="D212" s="500"/>
      <c r="E212" s="500"/>
      <c r="F212" s="500"/>
      <c r="G212" s="500"/>
      <c r="H212" s="500"/>
      <c r="I212" s="500"/>
      <c r="J212" s="482"/>
    </row>
    <row r="213" spans="1:10" ht="21.9" customHeight="1" x14ac:dyDescent="0.6">
      <c r="A213" s="500"/>
      <c r="B213" s="500"/>
      <c r="C213" s="500"/>
      <c r="D213" s="500"/>
      <c r="E213" s="500"/>
      <c r="F213" s="500"/>
      <c r="G213" s="500"/>
      <c r="H213" s="500"/>
      <c r="I213" s="500"/>
      <c r="J213" s="482"/>
    </row>
    <row r="214" spans="1:10" ht="21.9" customHeight="1" x14ac:dyDescent="0.6">
      <c r="A214" s="500"/>
      <c r="B214" s="500"/>
      <c r="C214" s="500"/>
      <c r="D214" s="500"/>
      <c r="E214" s="500"/>
      <c r="F214" s="500"/>
      <c r="G214" s="500"/>
      <c r="H214" s="500"/>
      <c r="I214" s="500"/>
      <c r="J214" s="482"/>
    </row>
    <row r="215" spans="1:10" ht="21.9" customHeight="1" x14ac:dyDescent="0.6">
      <c r="A215" s="500"/>
      <c r="B215" s="500"/>
      <c r="C215" s="500"/>
      <c r="D215" s="500"/>
      <c r="E215" s="500"/>
      <c r="F215" s="500"/>
      <c r="G215" s="500"/>
      <c r="H215" s="500"/>
      <c r="I215" s="500"/>
      <c r="J215" s="482"/>
    </row>
    <row r="216" spans="1:10" ht="21.9" customHeight="1" x14ac:dyDescent="0.6">
      <c r="A216" s="500"/>
      <c r="B216" s="500"/>
      <c r="C216" s="500"/>
      <c r="D216" s="500"/>
      <c r="E216" s="500"/>
      <c r="F216" s="500"/>
      <c r="G216" s="500"/>
      <c r="H216" s="500"/>
      <c r="I216" s="500"/>
      <c r="J216" s="482"/>
    </row>
    <row r="217" spans="1:10" ht="21.9" customHeight="1" x14ac:dyDescent="0.6">
      <c r="A217" s="500"/>
      <c r="B217" s="500"/>
      <c r="C217" s="500"/>
      <c r="D217" s="500"/>
      <c r="E217" s="500"/>
      <c r="F217" s="500"/>
      <c r="G217" s="500"/>
      <c r="H217" s="500"/>
      <c r="I217" s="500"/>
      <c r="J217" s="482"/>
    </row>
    <row r="218" spans="1:10" ht="21.9" customHeight="1" x14ac:dyDescent="0.6">
      <c r="A218" s="500"/>
      <c r="B218" s="500"/>
      <c r="C218" s="500"/>
      <c r="D218" s="500"/>
      <c r="E218" s="500"/>
      <c r="F218" s="500"/>
      <c r="G218" s="500"/>
      <c r="H218" s="500"/>
      <c r="I218" s="500"/>
      <c r="J218" s="482"/>
    </row>
    <row r="219" spans="1:10" ht="21.9" customHeight="1" x14ac:dyDescent="0.6">
      <c r="A219" s="500"/>
      <c r="B219" s="500"/>
      <c r="C219" s="500"/>
      <c r="D219" s="500"/>
      <c r="E219" s="500"/>
      <c r="F219" s="500"/>
      <c r="G219" s="500"/>
      <c r="H219" s="500"/>
      <c r="I219" s="500"/>
      <c r="J219" s="482"/>
    </row>
    <row r="220" spans="1:10" ht="21.9" customHeight="1" x14ac:dyDescent="0.6">
      <c r="A220" s="500"/>
      <c r="B220" s="500"/>
      <c r="C220" s="500"/>
      <c r="D220" s="500"/>
      <c r="E220" s="500"/>
      <c r="F220" s="500"/>
      <c r="G220" s="500"/>
      <c r="H220" s="500"/>
      <c r="I220" s="500"/>
      <c r="J220" s="482"/>
    </row>
    <row r="221" spans="1:10" ht="21.9" customHeight="1" x14ac:dyDescent="0.6">
      <c r="A221" s="500"/>
      <c r="B221" s="500"/>
      <c r="C221" s="500"/>
      <c r="D221" s="500"/>
      <c r="E221" s="500"/>
      <c r="F221" s="500"/>
      <c r="G221" s="500"/>
      <c r="H221" s="500"/>
      <c r="I221" s="500"/>
      <c r="J221" s="482"/>
    </row>
    <row r="222" spans="1:10" ht="21.9" customHeight="1" x14ac:dyDescent="0.6">
      <c r="A222" s="500"/>
      <c r="B222" s="500"/>
      <c r="C222" s="500"/>
      <c r="D222" s="500"/>
      <c r="E222" s="500"/>
      <c r="F222" s="500"/>
      <c r="G222" s="500"/>
      <c r="H222" s="500"/>
      <c r="I222" s="500"/>
      <c r="J222" s="482"/>
    </row>
    <row r="223" spans="1:10" ht="21.9" customHeight="1" x14ac:dyDescent="0.6">
      <c r="A223" s="500"/>
      <c r="B223" s="500"/>
      <c r="C223" s="500"/>
      <c r="D223" s="500"/>
      <c r="E223" s="500"/>
      <c r="F223" s="500"/>
      <c r="G223" s="500"/>
      <c r="H223" s="500"/>
      <c r="I223" s="500"/>
      <c r="J223" s="482"/>
    </row>
    <row r="224" spans="1:10" ht="21.9" customHeight="1" x14ac:dyDescent="0.6">
      <c r="A224" s="500"/>
      <c r="B224" s="500"/>
      <c r="C224" s="500"/>
      <c r="D224" s="500"/>
      <c r="E224" s="500"/>
      <c r="F224" s="500"/>
      <c r="G224" s="500"/>
      <c r="H224" s="500"/>
      <c r="I224" s="500"/>
      <c r="J224" s="482"/>
    </row>
    <row r="225" spans="1:10" ht="21.9" customHeight="1" x14ac:dyDescent="0.6">
      <c r="A225" s="500"/>
      <c r="B225" s="500"/>
      <c r="C225" s="500"/>
      <c r="D225" s="500"/>
      <c r="E225" s="500"/>
      <c r="F225" s="500"/>
      <c r="G225" s="500"/>
      <c r="H225" s="500"/>
      <c r="I225" s="500"/>
      <c r="J225" s="482"/>
    </row>
    <row r="226" spans="1:10" ht="21.9" customHeight="1" x14ac:dyDescent="0.6">
      <c r="A226" s="500"/>
      <c r="B226" s="500"/>
      <c r="C226" s="500"/>
      <c r="D226" s="500"/>
      <c r="E226" s="500"/>
      <c r="F226" s="500"/>
      <c r="G226" s="500"/>
      <c r="H226" s="500"/>
      <c r="I226" s="500"/>
      <c r="J226" s="482"/>
    </row>
    <row r="227" spans="1:10" ht="21.9" customHeight="1" x14ac:dyDescent="0.6">
      <c r="A227" s="500"/>
      <c r="B227" s="500"/>
      <c r="C227" s="500"/>
      <c r="D227" s="500"/>
      <c r="E227" s="500"/>
      <c r="F227" s="500"/>
      <c r="G227" s="500"/>
      <c r="H227" s="500"/>
      <c r="I227" s="500"/>
      <c r="J227" s="482"/>
    </row>
    <row r="228" spans="1:10" ht="21.9" customHeight="1" x14ac:dyDescent="0.6">
      <c r="A228" s="500"/>
      <c r="B228" s="500"/>
      <c r="C228" s="500"/>
      <c r="D228" s="500"/>
      <c r="E228" s="500"/>
      <c r="F228" s="500"/>
      <c r="G228" s="500"/>
      <c r="H228" s="500"/>
      <c r="I228" s="500"/>
      <c r="J228" s="482"/>
    </row>
    <row r="229" spans="1:10" ht="21.9" customHeight="1" x14ac:dyDescent="0.6">
      <c r="A229" s="500"/>
      <c r="B229" s="500"/>
      <c r="C229" s="500"/>
      <c r="D229" s="500"/>
      <c r="E229" s="500"/>
      <c r="F229" s="500"/>
      <c r="G229" s="500"/>
      <c r="H229" s="500"/>
      <c r="I229" s="500"/>
      <c r="J229" s="482"/>
    </row>
    <row r="230" spans="1:10" ht="21.9" customHeight="1" x14ac:dyDescent="0.6">
      <c r="A230" s="500"/>
      <c r="B230" s="500"/>
      <c r="C230" s="500"/>
      <c r="D230" s="500"/>
      <c r="E230" s="500"/>
      <c r="F230" s="500"/>
      <c r="G230" s="500"/>
      <c r="H230" s="500"/>
      <c r="I230" s="500"/>
      <c r="J230" s="482"/>
    </row>
    <row r="231" spans="1:10" ht="21.9" customHeight="1" x14ac:dyDescent="0.6">
      <c r="A231" s="500"/>
      <c r="B231" s="500"/>
      <c r="C231" s="500"/>
      <c r="D231" s="500"/>
      <c r="E231" s="500"/>
      <c r="F231" s="500"/>
      <c r="G231" s="500"/>
      <c r="H231" s="500"/>
      <c r="I231" s="500"/>
      <c r="J231" s="482"/>
    </row>
    <row r="232" spans="1:10" ht="21.9" customHeight="1" x14ac:dyDescent="0.6">
      <c r="A232" s="500"/>
      <c r="B232" s="500"/>
      <c r="C232" s="500"/>
      <c r="D232" s="500"/>
      <c r="E232" s="500"/>
      <c r="F232" s="500"/>
      <c r="G232" s="500"/>
      <c r="H232" s="500"/>
      <c r="I232" s="500"/>
      <c r="J232" s="482"/>
    </row>
    <row r="233" spans="1:10" ht="21.9" customHeight="1" x14ac:dyDescent="0.6">
      <c r="A233" s="500"/>
      <c r="B233" s="500"/>
      <c r="C233" s="500"/>
      <c r="D233" s="500"/>
      <c r="E233" s="500"/>
      <c r="F233" s="500"/>
      <c r="G233" s="500"/>
      <c r="H233" s="500"/>
      <c r="I233" s="500"/>
      <c r="J233" s="482"/>
    </row>
    <row r="234" spans="1:10" ht="21.9" customHeight="1" x14ac:dyDescent="0.6">
      <c r="A234" s="500"/>
      <c r="B234" s="500"/>
      <c r="C234" s="500"/>
      <c r="D234" s="500"/>
      <c r="E234" s="500"/>
      <c r="F234" s="500"/>
      <c r="G234" s="500"/>
      <c r="H234" s="500"/>
      <c r="I234" s="500"/>
      <c r="J234" s="482"/>
    </row>
    <row r="235" spans="1:10" ht="21.9" customHeight="1" x14ac:dyDescent="0.6">
      <c r="A235" s="500"/>
      <c r="B235" s="500"/>
      <c r="C235" s="500"/>
      <c r="D235" s="500"/>
      <c r="E235" s="500"/>
      <c r="F235" s="500"/>
      <c r="G235" s="500"/>
      <c r="H235" s="500"/>
      <c r="I235" s="500"/>
      <c r="J235" s="482"/>
    </row>
    <row r="236" spans="1:10" ht="21.9" customHeight="1" x14ac:dyDescent="0.6">
      <c r="A236" s="500"/>
      <c r="B236" s="500"/>
      <c r="C236" s="500"/>
      <c r="D236" s="500"/>
      <c r="E236" s="500"/>
      <c r="F236" s="500"/>
      <c r="G236" s="500"/>
      <c r="H236" s="500"/>
      <c r="I236" s="500"/>
      <c r="J236" s="482"/>
    </row>
    <row r="237" spans="1:10" ht="21.9" customHeight="1" x14ac:dyDescent="0.6">
      <c r="A237" s="500"/>
      <c r="B237" s="500"/>
      <c r="C237" s="500"/>
      <c r="D237" s="500"/>
      <c r="E237" s="500"/>
      <c r="F237" s="500"/>
      <c r="G237" s="500"/>
      <c r="H237" s="500"/>
      <c r="I237" s="500"/>
      <c r="J237" s="482"/>
    </row>
    <row r="238" spans="1:10" ht="21.9" customHeight="1" x14ac:dyDescent="0.6">
      <c r="A238" s="500"/>
      <c r="B238" s="500"/>
      <c r="C238" s="500"/>
      <c r="D238" s="500"/>
      <c r="E238" s="500"/>
      <c r="F238" s="500"/>
      <c r="G238" s="500"/>
      <c r="H238" s="500"/>
      <c r="I238" s="500"/>
      <c r="J238" s="482"/>
    </row>
    <row r="239" spans="1:10" ht="21.9" customHeight="1" x14ac:dyDescent="0.6">
      <c r="A239" s="500"/>
      <c r="B239" s="500"/>
      <c r="C239" s="500"/>
      <c r="D239" s="500"/>
      <c r="E239" s="500"/>
      <c r="F239" s="500"/>
      <c r="G239" s="500"/>
      <c r="H239" s="500"/>
      <c r="I239" s="500"/>
      <c r="J239" s="482"/>
    </row>
    <row r="240" spans="1:10" ht="21.9" customHeight="1" x14ac:dyDescent="0.6">
      <c r="A240" s="500"/>
      <c r="B240" s="500"/>
      <c r="C240" s="500"/>
      <c r="D240" s="500"/>
      <c r="E240" s="500"/>
      <c r="F240" s="500"/>
      <c r="G240" s="500"/>
      <c r="H240" s="500"/>
      <c r="I240" s="500"/>
      <c r="J240" s="482"/>
    </row>
    <row r="241" spans="1:10" ht="21.9" customHeight="1" x14ac:dyDescent="0.6">
      <c r="A241" s="500"/>
      <c r="B241" s="500"/>
      <c r="C241" s="500"/>
      <c r="D241" s="500"/>
      <c r="E241" s="500"/>
      <c r="F241" s="500"/>
      <c r="G241" s="500"/>
      <c r="H241" s="500"/>
      <c r="I241" s="500"/>
      <c r="J241" s="482"/>
    </row>
    <row r="242" spans="1:10" ht="21.9" customHeight="1" x14ac:dyDescent="0.6">
      <c r="A242" s="500"/>
      <c r="B242" s="500"/>
      <c r="C242" s="500"/>
      <c r="D242" s="500"/>
      <c r="E242" s="500"/>
      <c r="F242" s="500"/>
      <c r="G242" s="500"/>
      <c r="H242" s="500"/>
      <c r="I242" s="500"/>
      <c r="J242" s="482"/>
    </row>
    <row r="243" spans="1:10" ht="21.9" customHeight="1" x14ac:dyDescent="0.6">
      <c r="A243" s="500"/>
      <c r="B243" s="500"/>
      <c r="C243" s="500"/>
      <c r="D243" s="500"/>
      <c r="E243" s="500"/>
      <c r="F243" s="500"/>
      <c r="G243" s="500"/>
      <c r="H243" s="500"/>
      <c r="I243" s="500"/>
      <c r="J243" s="482"/>
    </row>
    <row r="244" spans="1:10" ht="21.9" customHeight="1" x14ac:dyDescent="0.6">
      <c r="A244" s="500"/>
      <c r="B244" s="500"/>
      <c r="C244" s="500"/>
      <c r="D244" s="500"/>
      <c r="E244" s="500"/>
      <c r="F244" s="500"/>
      <c r="G244" s="500"/>
      <c r="H244" s="500"/>
      <c r="I244" s="500"/>
      <c r="J244" s="482"/>
    </row>
    <row r="245" spans="1:10" ht="21.9" customHeight="1" x14ac:dyDescent="0.6">
      <c r="A245" s="500"/>
      <c r="B245" s="500"/>
      <c r="C245" s="500"/>
      <c r="D245" s="500"/>
      <c r="E245" s="500"/>
      <c r="F245" s="500"/>
      <c r="G245" s="500"/>
      <c r="H245" s="500"/>
      <c r="I245" s="500"/>
      <c r="J245" s="482"/>
    </row>
    <row r="246" spans="1:10" ht="21.9" customHeight="1" x14ac:dyDescent="0.6">
      <c r="A246" s="500"/>
      <c r="B246" s="500"/>
      <c r="C246" s="500"/>
      <c r="D246" s="500"/>
      <c r="E246" s="500"/>
      <c r="F246" s="500"/>
      <c r="G246" s="500"/>
      <c r="H246" s="500"/>
      <c r="I246" s="500"/>
      <c r="J246" s="482"/>
    </row>
    <row r="247" spans="1:10" ht="21.9" customHeight="1" x14ac:dyDescent="0.6">
      <c r="A247" s="500"/>
      <c r="B247" s="500"/>
      <c r="C247" s="500"/>
      <c r="D247" s="500"/>
      <c r="E247" s="500"/>
      <c r="F247" s="500"/>
      <c r="G247" s="500"/>
      <c r="H247" s="500"/>
      <c r="I247" s="500"/>
      <c r="J247" s="482"/>
    </row>
    <row r="248" spans="1:10" ht="21.9" customHeight="1" x14ac:dyDescent="0.6">
      <c r="A248" s="500"/>
      <c r="B248" s="500"/>
      <c r="C248" s="500"/>
      <c r="D248" s="500"/>
      <c r="E248" s="500"/>
      <c r="F248" s="500"/>
      <c r="G248" s="500"/>
      <c r="H248" s="500"/>
      <c r="I248" s="500"/>
      <c r="J248" s="482"/>
    </row>
    <row r="249" spans="1:10" ht="21.9" customHeight="1" x14ac:dyDescent="0.6">
      <c r="A249" s="500"/>
      <c r="B249" s="500"/>
      <c r="C249" s="500"/>
      <c r="D249" s="500"/>
      <c r="E249" s="500"/>
      <c r="F249" s="500"/>
      <c r="G249" s="500"/>
      <c r="H249" s="500"/>
      <c r="I249" s="500"/>
      <c r="J249" s="482"/>
    </row>
    <row r="250" spans="1:10" ht="21.9" customHeight="1" x14ac:dyDescent="0.6">
      <c r="A250" s="500"/>
      <c r="B250" s="500"/>
      <c r="C250" s="500"/>
      <c r="D250" s="500"/>
      <c r="E250" s="500"/>
      <c r="F250" s="500"/>
      <c r="G250" s="500"/>
      <c r="H250" s="500"/>
      <c r="I250" s="500"/>
      <c r="J250" s="482"/>
    </row>
    <row r="251" spans="1:10" ht="21.9" customHeight="1" x14ac:dyDescent="0.6">
      <c r="A251" s="500"/>
      <c r="B251" s="500"/>
      <c r="C251" s="500"/>
      <c r="D251" s="500"/>
      <c r="E251" s="500"/>
      <c r="F251" s="500"/>
      <c r="G251" s="500"/>
      <c r="H251" s="500"/>
      <c r="I251" s="500"/>
      <c r="J251" s="482"/>
    </row>
    <row r="252" spans="1:10" ht="21.9" customHeight="1" x14ac:dyDescent="0.6">
      <c r="A252" s="500"/>
      <c r="B252" s="500"/>
      <c r="C252" s="500"/>
      <c r="D252" s="500"/>
      <c r="E252" s="500"/>
      <c r="F252" s="500"/>
      <c r="G252" s="500"/>
      <c r="H252" s="500"/>
      <c r="I252" s="500"/>
      <c r="J252" s="482"/>
    </row>
    <row r="253" spans="1:10" ht="21.9" customHeight="1" x14ac:dyDescent="0.6">
      <c r="A253" s="500"/>
      <c r="B253" s="500"/>
      <c r="C253" s="500"/>
      <c r="D253" s="500"/>
      <c r="E253" s="500"/>
      <c r="F253" s="500"/>
      <c r="G253" s="500"/>
      <c r="H253" s="500"/>
      <c r="I253" s="500"/>
      <c r="J253" s="482"/>
    </row>
    <row r="254" spans="1:10" ht="21.9" customHeight="1" x14ac:dyDescent="0.6">
      <c r="A254" s="500"/>
      <c r="B254" s="500"/>
      <c r="C254" s="500"/>
      <c r="D254" s="500"/>
      <c r="E254" s="500"/>
      <c r="F254" s="500"/>
      <c r="G254" s="500"/>
      <c r="H254" s="500"/>
      <c r="I254" s="500"/>
      <c r="J254" s="482"/>
    </row>
    <row r="255" spans="1:10" ht="21.9" customHeight="1" x14ac:dyDescent="0.6">
      <c r="A255" s="500"/>
      <c r="B255" s="500"/>
      <c r="C255" s="500"/>
      <c r="D255" s="500"/>
      <c r="E255" s="500"/>
      <c r="F255" s="500"/>
      <c r="G255" s="500"/>
      <c r="H255" s="500"/>
      <c r="I255" s="500"/>
      <c r="J255" s="482"/>
    </row>
    <row r="256" spans="1:10" ht="21.9" customHeight="1" x14ac:dyDescent="0.6">
      <c r="A256" s="500"/>
      <c r="B256" s="500"/>
      <c r="C256" s="500"/>
      <c r="D256" s="500"/>
      <c r="E256" s="500"/>
      <c r="F256" s="500"/>
      <c r="G256" s="500"/>
      <c r="H256" s="500"/>
      <c r="I256" s="500"/>
      <c r="J256" s="482"/>
    </row>
    <row r="257" spans="1:10" ht="21.9" customHeight="1" x14ac:dyDescent="0.6">
      <c r="A257" s="500"/>
      <c r="B257" s="500"/>
      <c r="C257" s="500"/>
      <c r="D257" s="500"/>
      <c r="E257" s="500"/>
      <c r="F257" s="500"/>
      <c r="G257" s="500"/>
      <c r="H257" s="500"/>
      <c r="I257" s="500"/>
      <c r="J257" s="482"/>
    </row>
    <row r="258" spans="1:10" ht="21.9" customHeight="1" x14ac:dyDescent="0.6">
      <c r="A258" s="500"/>
      <c r="B258" s="500"/>
      <c r="C258" s="500"/>
      <c r="D258" s="500"/>
      <c r="E258" s="500"/>
      <c r="F258" s="500"/>
      <c r="G258" s="500"/>
      <c r="H258" s="500"/>
      <c r="I258" s="500"/>
      <c r="J258" s="482"/>
    </row>
    <row r="259" spans="1:10" ht="21.9" customHeight="1" x14ac:dyDescent="0.6">
      <c r="A259" s="500"/>
      <c r="B259" s="500"/>
      <c r="C259" s="500"/>
      <c r="D259" s="500"/>
      <c r="E259" s="500"/>
      <c r="F259" s="500"/>
      <c r="G259" s="500"/>
      <c r="H259" s="500"/>
      <c r="I259" s="500"/>
      <c r="J259" s="482"/>
    </row>
    <row r="260" spans="1:10" ht="21.9" customHeight="1" x14ac:dyDescent="0.6">
      <c r="A260" s="500"/>
      <c r="B260" s="500"/>
      <c r="C260" s="500"/>
      <c r="D260" s="500"/>
      <c r="E260" s="500"/>
      <c r="F260" s="500"/>
      <c r="G260" s="500"/>
      <c r="H260" s="500"/>
      <c r="I260" s="500"/>
      <c r="J260" s="482"/>
    </row>
    <row r="261" spans="1:10" ht="21.9" customHeight="1" x14ac:dyDescent="0.6">
      <c r="A261" s="500"/>
      <c r="B261" s="500"/>
      <c r="C261" s="500"/>
      <c r="D261" s="500"/>
      <c r="E261" s="500"/>
      <c r="F261" s="500"/>
      <c r="G261" s="500"/>
      <c r="H261" s="500"/>
      <c r="I261" s="500"/>
      <c r="J261" s="482"/>
    </row>
    <row r="262" spans="1:10" ht="21.9" customHeight="1" x14ac:dyDescent="0.6">
      <c r="A262" s="500"/>
      <c r="B262" s="500"/>
      <c r="C262" s="500"/>
      <c r="D262" s="500"/>
      <c r="E262" s="500"/>
      <c r="F262" s="500"/>
      <c r="G262" s="500"/>
      <c r="H262" s="500"/>
      <c r="I262" s="500"/>
      <c r="J262" s="482"/>
    </row>
    <row r="263" spans="1:10" ht="21.9" customHeight="1" x14ac:dyDescent="0.6">
      <c r="A263" s="500"/>
      <c r="B263" s="500"/>
      <c r="C263" s="500"/>
      <c r="D263" s="500"/>
      <c r="E263" s="500"/>
      <c r="F263" s="500"/>
      <c r="G263" s="500"/>
      <c r="H263" s="500"/>
      <c r="I263" s="500"/>
      <c r="J263" s="482"/>
    </row>
    <row r="264" spans="1:10" ht="21.9" customHeight="1" x14ac:dyDescent="0.6">
      <c r="A264" s="500"/>
      <c r="B264" s="500"/>
      <c r="C264" s="500"/>
      <c r="D264" s="500"/>
      <c r="E264" s="500"/>
      <c r="F264" s="500"/>
      <c r="G264" s="500"/>
      <c r="H264" s="500"/>
      <c r="I264" s="500"/>
      <c r="J264" s="482"/>
    </row>
    <row r="265" spans="1:10" ht="21.9" customHeight="1" x14ac:dyDescent="0.6">
      <c r="A265" s="500"/>
      <c r="B265" s="500"/>
      <c r="C265" s="500"/>
      <c r="D265" s="500"/>
      <c r="E265" s="500"/>
      <c r="F265" s="500"/>
      <c r="G265" s="500"/>
      <c r="H265" s="500"/>
      <c r="I265" s="500"/>
      <c r="J265" s="482"/>
    </row>
    <row r="266" spans="1:10" ht="21.9" customHeight="1" x14ac:dyDescent="0.6">
      <c r="A266" s="500"/>
      <c r="B266" s="500"/>
      <c r="C266" s="500"/>
      <c r="D266" s="500"/>
      <c r="E266" s="500"/>
      <c r="F266" s="500"/>
      <c r="G266" s="500"/>
      <c r="H266" s="500"/>
      <c r="I266" s="500"/>
      <c r="J266" s="482"/>
    </row>
    <row r="267" spans="1:10" ht="21.9" customHeight="1" x14ac:dyDescent="0.6">
      <c r="A267" s="500"/>
      <c r="B267" s="500"/>
      <c r="C267" s="500"/>
      <c r="D267" s="500"/>
      <c r="E267" s="500"/>
      <c r="F267" s="500"/>
      <c r="G267" s="500"/>
      <c r="H267" s="500"/>
      <c r="I267" s="500"/>
      <c r="J267" s="482"/>
    </row>
    <row r="268" spans="1:10" ht="21.9" customHeight="1" x14ac:dyDescent="0.6">
      <c r="A268" s="500"/>
      <c r="B268" s="500"/>
      <c r="C268" s="500"/>
      <c r="D268" s="500"/>
      <c r="E268" s="500"/>
      <c r="F268" s="500"/>
      <c r="G268" s="500"/>
      <c r="H268" s="500"/>
      <c r="I268" s="500"/>
      <c r="J268" s="482"/>
    </row>
    <row r="269" spans="1:10" ht="21.9" customHeight="1" x14ac:dyDescent="0.6">
      <c r="A269" s="500"/>
      <c r="B269" s="500"/>
      <c r="C269" s="500"/>
      <c r="D269" s="500"/>
      <c r="E269" s="500"/>
      <c r="F269" s="500"/>
      <c r="G269" s="500"/>
      <c r="H269" s="500"/>
      <c r="I269" s="500"/>
      <c r="J269" s="482"/>
    </row>
    <row r="270" spans="1:10" ht="21.9" customHeight="1" x14ac:dyDescent="0.6">
      <c r="A270" s="500"/>
      <c r="B270" s="500"/>
      <c r="C270" s="500"/>
      <c r="D270" s="500"/>
      <c r="E270" s="500"/>
      <c r="F270" s="500"/>
      <c r="G270" s="500"/>
      <c r="H270" s="500"/>
      <c r="I270" s="500"/>
      <c r="J270" s="482"/>
    </row>
    <row r="271" spans="1:10" ht="21.9" customHeight="1" x14ac:dyDescent="0.6">
      <c r="A271" s="500"/>
      <c r="B271" s="500"/>
      <c r="C271" s="500"/>
      <c r="D271" s="500"/>
      <c r="E271" s="500"/>
      <c r="F271" s="500"/>
      <c r="G271" s="500"/>
      <c r="H271" s="500"/>
      <c r="I271" s="500"/>
      <c r="J271" s="482"/>
    </row>
    <row r="272" spans="1:10" ht="21.9" customHeight="1" x14ac:dyDescent="0.6">
      <c r="A272" s="500"/>
      <c r="B272" s="500"/>
      <c r="C272" s="500"/>
      <c r="D272" s="500"/>
      <c r="E272" s="500"/>
      <c r="F272" s="500"/>
      <c r="G272" s="500"/>
      <c r="H272" s="500"/>
      <c r="I272" s="500"/>
      <c r="J272" s="482"/>
    </row>
    <row r="273" spans="1:10" ht="21.9" customHeight="1" x14ac:dyDescent="0.6">
      <c r="A273" s="500"/>
      <c r="B273" s="500"/>
      <c r="C273" s="500"/>
      <c r="D273" s="500"/>
      <c r="E273" s="500"/>
      <c r="F273" s="500"/>
      <c r="G273" s="500"/>
      <c r="H273" s="500"/>
      <c r="I273" s="500"/>
      <c r="J273" s="482"/>
    </row>
    <row r="274" spans="1:10" ht="21.9" customHeight="1" x14ac:dyDescent="0.6">
      <c r="A274" s="500"/>
      <c r="B274" s="500"/>
      <c r="C274" s="500"/>
      <c r="D274" s="500"/>
      <c r="E274" s="500"/>
      <c r="F274" s="500"/>
      <c r="G274" s="500"/>
      <c r="H274" s="500"/>
      <c r="I274" s="500"/>
      <c r="J274" s="482"/>
    </row>
    <row r="275" spans="1:10" ht="21.9" customHeight="1" x14ac:dyDescent="0.6">
      <c r="A275" s="500"/>
      <c r="B275" s="500"/>
      <c r="C275" s="500"/>
      <c r="D275" s="500"/>
      <c r="E275" s="500"/>
      <c r="F275" s="500"/>
      <c r="G275" s="500"/>
      <c r="H275" s="500"/>
      <c r="I275" s="500"/>
      <c r="J275" s="482"/>
    </row>
    <row r="276" spans="1:10" ht="21.9" customHeight="1" x14ac:dyDescent="0.6">
      <c r="A276" s="500"/>
      <c r="B276" s="500"/>
      <c r="C276" s="500"/>
      <c r="D276" s="500"/>
      <c r="E276" s="500"/>
      <c r="F276" s="500"/>
      <c r="G276" s="500"/>
      <c r="H276" s="500"/>
      <c r="I276" s="500"/>
      <c r="J276" s="482"/>
    </row>
    <row r="277" spans="1:10" ht="21.9" customHeight="1" x14ac:dyDescent="0.6">
      <c r="A277" s="500"/>
      <c r="B277" s="500"/>
      <c r="C277" s="500"/>
      <c r="D277" s="500"/>
      <c r="E277" s="500"/>
      <c r="F277" s="500"/>
      <c r="G277" s="500"/>
      <c r="H277" s="500"/>
      <c r="I277" s="500"/>
      <c r="J277" s="482"/>
    </row>
    <row r="278" spans="1:10" ht="21.9" customHeight="1" x14ac:dyDescent="0.6">
      <c r="A278" s="500"/>
      <c r="B278" s="500"/>
      <c r="C278" s="500"/>
      <c r="D278" s="500"/>
      <c r="E278" s="500"/>
      <c r="F278" s="500"/>
      <c r="G278" s="500"/>
      <c r="H278" s="500"/>
      <c r="I278" s="500"/>
      <c r="J278" s="482"/>
    </row>
    <row r="279" spans="1:10" ht="21.9" customHeight="1" x14ac:dyDescent="0.6">
      <c r="A279" s="500"/>
      <c r="B279" s="500"/>
      <c r="C279" s="500"/>
      <c r="D279" s="500"/>
      <c r="E279" s="500"/>
      <c r="F279" s="500"/>
      <c r="G279" s="500"/>
      <c r="H279" s="500"/>
      <c r="I279" s="500"/>
      <c r="J279" s="482"/>
    </row>
    <row r="280" spans="1:10" ht="21.9" customHeight="1" x14ac:dyDescent="0.6">
      <c r="A280" s="500"/>
      <c r="B280" s="500"/>
      <c r="C280" s="500"/>
      <c r="D280" s="500"/>
      <c r="E280" s="500"/>
      <c r="F280" s="500"/>
      <c r="G280" s="500"/>
      <c r="H280" s="500"/>
      <c r="I280" s="500"/>
      <c r="J280" s="482"/>
    </row>
    <row r="281" spans="1:10" ht="21.9" customHeight="1" x14ac:dyDescent="0.6">
      <c r="A281" s="500"/>
      <c r="B281" s="500"/>
      <c r="C281" s="500"/>
      <c r="D281" s="500"/>
      <c r="E281" s="500"/>
      <c r="F281" s="500"/>
      <c r="G281" s="500"/>
      <c r="H281" s="500"/>
      <c r="I281" s="500"/>
      <c r="J281" s="482"/>
    </row>
    <row r="282" spans="1:10" ht="21.9" customHeight="1" x14ac:dyDescent="0.6">
      <c r="A282" s="500"/>
      <c r="B282" s="500"/>
      <c r="C282" s="500"/>
      <c r="D282" s="500"/>
      <c r="E282" s="500"/>
      <c r="F282" s="500"/>
      <c r="G282" s="500"/>
      <c r="H282" s="500"/>
      <c r="I282" s="500"/>
      <c r="J282" s="482"/>
    </row>
    <row r="283" spans="1:10" ht="21.9" customHeight="1" x14ac:dyDescent="0.6">
      <c r="A283" s="500"/>
      <c r="B283" s="500"/>
      <c r="C283" s="500"/>
      <c r="D283" s="500"/>
      <c r="E283" s="500"/>
      <c r="F283" s="500"/>
      <c r="G283" s="500"/>
      <c r="H283" s="500"/>
      <c r="I283" s="500"/>
      <c r="J283" s="482"/>
    </row>
    <row r="284" spans="1:10" ht="21.9" customHeight="1" x14ac:dyDescent="0.6">
      <c r="A284" s="500"/>
      <c r="B284" s="500"/>
      <c r="C284" s="500"/>
      <c r="D284" s="500"/>
      <c r="E284" s="500"/>
      <c r="F284" s="500"/>
      <c r="G284" s="500"/>
      <c r="H284" s="500"/>
      <c r="I284" s="500"/>
      <c r="J284" s="482"/>
    </row>
    <row r="285" spans="1:10" ht="21.9" customHeight="1" x14ac:dyDescent="0.6">
      <c r="A285" s="500"/>
      <c r="B285" s="500"/>
      <c r="C285" s="500"/>
      <c r="D285" s="500"/>
      <c r="E285" s="500"/>
      <c r="F285" s="500"/>
      <c r="G285" s="500"/>
      <c r="H285" s="500"/>
      <c r="I285" s="500"/>
      <c r="J285" s="482"/>
    </row>
    <row r="286" spans="1:10" ht="21.9" customHeight="1" x14ac:dyDescent="0.6">
      <c r="A286" s="500"/>
      <c r="B286" s="500"/>
      <c r="C286" s="500"/>
      <c r="D286" s="500"/>
      <c r="E286" s="500"/>
      <c r="F286" s="500"/>
      <c r="G286" s="500"/>
      <c r="H286" s="500"/>
      <c r="I286" s="500"/>
      <c r="J286" s="482"/>
    </row>
    <row r="287" spans="1:10" ht="21.9" customHeight="1" x14ac:dyDescent="0.6">
      <c r="A287" s="500"/>
      <c r="B287" s="500"/>
      <c r="C287" s="500"/>
      <c r="D287" s="500"/>
      <c r="E287" s="500"/>
      <c r="F287" s="500"/>
      <c r="G287" s="500"/>
      <c r="H287" s="500"/>
      <c r="I287" s="500"/>
      <c r="J287" s="482"/>
    </row>
    <row r="288" spans="1:10" ht="21.9" customHeight="1" x14ac:dyDescent="0.6">
      <c r="A288" s="500"/>
      <c r="B288" s="500"/>
      <c r="C288" s="500"/>
      <c r="D288" s="500"/>
      <c r="E288" s="500"/>
      <c r="F288" s="500"/>
      <c r="G288" s="500"/>
      <c r="H288" s="500"/>
      <c r="I288" s="500"/>
      <c r="J288" s="482"/>
    </row>
    <row r="289" spans="1:10" ht="21.9" customHeight="1" x14ac:dyDescent="0.6">
      <c r="A289" s="500"/>
      <c r="B289" s="500"/>
      <c r="C289" s="500"/>
      <c r="D289" s="500"/>
      <c r="E289" s="500"/>
      <c r="F289" s="500"/>
      <c r="G289" s="500"/>
      <c r="H289" s="500"/>
      <c r="I289" s="500"/>
      <c r="J289" s="482"/>
    </row>
    <row r="290" spans="1:10" ht="21.9" customHeight="1" x14ac:dyDescent="0.6">
      <c r="A290" s="500"/>
      <c r="B290" s="500"/>
      <c r="C290" s="500"/>
      <c r="D290" s="500"/>
      <c r="E290" s="500"/>
      <c r="F290" s="500"/>
      <c r="G290" s="500"/>
      <c r="H290" s="500"/>
      <c r="I290" s="500"/>
      <c r="J290" s="482"/>
    </row>
    <row r="291" spans="1:10" ht="21.9" customHeight="1" x14ac:dyDescent="0.6">
      <c r="A291" s="500"/>
      <c r="B291" s="500"/>
      <c r="C291" s="500"/>
      <c r="D291" s="500"/>
      <c r="E291" s="500"/>
      <c r="F291" s="500"/>
      <c r="G291" s="500"/>
      <c r="H291" s="500"/>
      <c r="I291" s="500"/>
      <c r="J291" s="482"/>
    </row>
    <row r="292" spans="1:10" ht="21.9" customHeight="1" x14ac:dyDescent="0.6">
      <c r="A292" s="500"/>
      <c r="B292" s="500"/>
      <c r="C292" s="500"/>
      <c r="D292" s="500"/>
      <c r="E292" s="500"/>
      <c r="F292" s="500"/>
      <c r="G292" s="500"/>
      <c r="H292" s="500"/>
      <c r="I292" s="500"/>
      <c r="J292" s="482"/>
    </row>
    <row r="293" spans="1:10" ht="21.9" customHeight="1" x14ac:dyDescent="0.6">
      <c r="A293" s="500"/>
      <c r="B293" s="500"/>
      <c r="C293" s="500"/>
      <c r="D293" s="500"/>
      <c r="E293" s="500"/>
      <c r="F293" s="500"/>
      <c r="G293" s="500"/>
      <c r="H293" s="500"/>
      <c r="I293" s="500"/>
      <c r="J293" s="482"/>
    </row>
    <row r="294" spans="1:10" ht="21.9" customHeight="1" x14ac:dyDescent="0.6">
      <c r="A294" s="500"/>
      <c r="B294" s="500"/>
      <c r="C294" s="500"/>
      <c r="D294" s="500"/>
      <c r="E294" s="500"/>
      <c r="F294" s="500"/>
      <c r="G294" s="500"/>
      <c r="H294" s="500"/>
      <c r="I294" s="500"/>
      <c r="J294" s="482"/>
    </row>
    <row r="295" spans="1:10" ht="21.9" customHeight="1" x14ac:dyDescent="0.6">
      <c r="A295" s="500"/>
      <c r="B295" s="500"/>
      <c r="C295" s="500"/>
      <c r="D295" s="500"/>
      <c r="E295" s="500"/>
      <c r="F295" s="500"/>
      <c r="G295" s="500"/>
      <c r="H295" s="500"/>
      <c r="I295" s="500"/>
      <c r="J295" s="482"/>
    </row>
    <row r="296" spans="1:10" ht="21.9" customHeight="1" x14ac:dyDescent="0.6">
      <c r="A296" s="500"/>
      <c r="B296" s="500"/>
      <c r="C296" s="500"/>
      <c r="D296" s="500"/>
      <c r="E296" s="500"/>
      <c r="F296" s="500"/>
      <c r="G296" s="500"/>
      <c r="H296" s="500"/>
      <c r="I296" s="500"/>
      <c r="J296" s="482"/>
    </row>
    <row r="297" spans="1:10" ht="21.9" customHeight="1" x14ac:dyDescent="0.6">
      <c r="A297" s="500"/>
      <c r="B297" s="500"/>
      <c r="C297" s="500"/>
      <c r="D297" s="500"/>
      <c r="E297" s="500"/>
      <c r="F297" s="500"/>
      <c r="G297" s="500"/>
      <c r="H297" s="500"/>
      <c r="I297" s="500"/>
      <c r="J297" s="482"/>
    </row>
    <row r="298" spans="1:10" ht="21.9" customHeight="1" x14ac:dyDescent="0.6">
      <c r="A298" s="500"/>
      <c r="B298" s="500"/>
      <c r="C298" s="500"/>
      <c r="D298" s="500"/>
      <c r="E298" s="500"/>
      <c r="F298" s="500"/>
      <c r="G298" s="500"/>
      <c r="H298" s="500"/>
      <c r="I298" s="500"/>
      <c r="J298" s="482"/>
    </row>
    <row r="299" spans="1:10" ht="21.9" customHeight="1" x14ac:dyDescent="0.6">
      <c r="A299" s="500"/>
      <c r="B299" s="500"/>
      <c r="C299" s="500"/>
      <c r="D299" s="500"/>
      <c r="E299" s="500"/>
      <c r="F299" s="500"/>
      <c r="G299" s="500"/>
      <c r="H299" s="500"/>
      <c r="I299" s="500"/>
      <c r="J299" s="482"/>
    </row>
    <row r="300" spans="1:10" ht="21.9" customHeight="1" x14ac:dyDescent="0.6">
      <c r="A300" s="500"/>
      <c r="B300" s="500"/>
      <c r="C300" s="500"/>
      <c r="D300" s="500"/>
      <c r="E300" s="500"/>
      <c r="F300" s="500"/>
      <c r="G300" s="500"/>
      <c r="H300" s="500"/>
      <c r="I300" s="500"/>
      <c r="J300" s="482"/>
    </row>
    <row r="301" spans="1:10" ht="21.9" customHeight="1" x14ac:dyDescent="0.6">
      <c r="A301" s="500"/>
      <c r="B301" s="500"/>
      <c r="C301" s="500"/>
      <c r="D301" s="500"/>
      <c r="E301" s="500"/>
      <c r="F301" s="500"/>
      <c r="G301" s="500"/>
      <c r="H301" s="500"/>
      <c r="I301" s="500"/>
      <c r="J301" s="482"/>
    </row>
    <row r="302" spans="1:10" ht="21.9" customHeight="1" x14ac:dyDescent="0.6">
      <c r="A302" s="500"/>
      <c r="B302" s="500"/>
      <c r="C302" s="500"/>
      <c r="D302" s="500"/>
      <c r="E302" s="500"/>
      <c r="F302" s="500"/>
      <c r="G302" s="500"/>
      <c r="H302" s="500"/>
      <c r="I302" s="500"/>
      <c r="J302" s="482"/>
    </row>
    <row r="303" spans="1:10" ht="21.9" customHeight="1" x14ac:dyDescent="0.6">
      <c r="A303" s="500"/>
      <c r="B303" s="500"/>
      <c r="C303" s="500"/>
      <c r="D303" s="500"/>
      <c r="E303" s="500"/>
      <c r="F303" s="500"/>
      <c r="G303" s="500"/>
      <c r="H303" s="500"/>
    </row>
    <row r="304" spans="1:10" ht="21.9" customHeight="1" x14ac:dyDescent="0.6">
      <c r="A304" s="500"/>
      <c r="B304" s="500"/>
      <c r="C304" s="500"/>
      <c r="D304" s="500"/>
      <c r="E304" s="500"/>
      <c r="F304" s="500"/>
      <c r="G304" s="500"/>
      <c r="H304" s="500"/>
    </row>
    <row r="305" spans="1:8" ht="21.9" customHeight="1" x14ac:dyDescent="0.6">
      <c r="A305" s="500"/>
      <c r="B305" s="500"/>
      <c r="C305" s="500"/>
      <c r="D305" s="500"/>
      <c r="E305" s="500"/>
      <c r="F305" s="500"/>
      <c r="G305" s="500"/>
      <c r="H305" s="500"/>
    </row>
    <row r="306" spans="1:8" ht="21.9" customHeight="1" x14ac:dyDescent="0.6">
      <c r="A306" s="500"/>
      <c r="B306" s="500"/>
      <c r="C306" s="500"/>
      <c r="D306" s="500"/>
      <c r="E306" s="500"/>
      <c r="F306" s="500"/>
      <c r="G306" s="500"/>
      <c r="H306" s="500"/>
    </row>
    <row r="307" spans="1:8" ht="21.9" customHeight="1" x14ac:dyDescent="0.6">
      <c r="A307" s="500"/>
      <c r="B307" s="500"/>
      <c r="C307" s="500"/>
      <c r="D307" s="500"/>
      <c r="E307" s="500"/>
      <c r="F307" s="500"/>
      <c r="G307" s="500"/>
      <c r="H307" s="500"/>
    </row>
    <row r="308" spans="1:8" ht="21.9" customHeight="1" x14ac:dyDescent="0.6">
      <c r="A308" s="500"/>
      <c r="B308" s="500"/>
      <c r="C308" s="500"/>
      <c r="D308" s="500"/>
      <c r="E308" s="500"/>
      <c r="F308" s="500"/>
      <c r="G308" s="500"/>
      <c r="H308" s="500"/>
    </row>
    <row r="309" spans="1:8" ht="21.9" customHeight="1" x14ac:dyDescent="0.6">
      <c r="A309" s="500"/>
      <c r="B309" s="500"/>
      <c r="C309" s="500"/>
      <c r="D309" s="500"/>
      <c r="E309" s="500"/>
      <c r="F309" s="500"/>
      <c r="G309" s="500"/>
      <c r="H309" s="500"/>
    </row>
    <row r="310" spans="1:8" ht="21.9" customHeight="1" x14ac:dyDescent="0.6">
      <c r="A310" s="500"/>
      <c r="B310" s="500"/>
      <c r="C310" s="500"/>
      <c r="D310" s="500"/>
      <c r="E310" s="500"/>
      <c r="F310" s="500"/>
      <c r="G310" s="500"/>
      <c r="H310" s="500"/>
    </row>
    <row r="311" spans="1:8" ht="21.9" customHeight="1" x14ac:dyDescent="0.6">
      <c r="A311" s="500"/>
      <c r="B311" s="500"/>
      <c r="C311" s="500"/>
      <c r="D311" s="500"/>
      <c r="E311" s="500"/>
      <c r="F311" s="500"/>
      <c r="G311" s="500"/>
      <c r="H311" s="500"/>
    </row>
    <row r="312" spans="1:8" ht="21.9" customHeight="1" x14ac:dyDescent="0.6">
      <c r="A312" s="500"/>
      <c r="B312" s="500"/>
      <c r="C312" s="500"/>
      <c r="D312" s="500"/>
      <c r="E312" s="500"/>
      <c r="F312" s="500"/>
      <c r="G312" s="500"/>
      <c r="H312" s="500"/>
    </row>
    <row r="313" spans="1:8" ht="21.9" customHeight="1" x14ac:dyDescent="0.6">
      <c r="A313" s="500"/>
      <c r="B313" s="500"/>
      <c r="C313" s="500"/>
      <c r="D313" s="500"/>
      <c r="E313" s="500"/>
      <c r="F313" s="500"/>
      <c r="G313" s="500"/>
      <c r="H313" s="500"/>
    </row>
    <row r="314" spans="1:8" ht="21.9" customHeight="1" x14ac:dyDescent="0.6">
      <c r="A314" s="500"/>
      <c r="B314" s="500"/>
      <c r="C314" s="500"/>
      <c r="D314" s="500"/>
      <c r="E314" s="500"/>
      <c r="F314" s="500"/>
      <c r="G314" s="500"/>
      <c r="H314" s="500"/>
    </row>
    <row r="315" spans="1:8" ht="21.9" customHeight="1" x14ac:dyDescent="0.6">
      <c r="A315" s="500"/>
      <c r="B315" s="500"/>
      <c r="C315" s="500"/>
      <c r="D315" s="500"/>
      <c r="E315" s="500"/>
      <c r="F315" s="500"/>
      <c r="G315" s="500"/>
      <c r="H315" s="500"/>
    </row>
    <row r="316" spans="1:8" ht="21.9" customHeight="1" x14ac:dyDescent="0.6">
      <c r="A316" s="500"/>
      <c r="B316" s="500"/>
      <c r="C316" s="500"/>
      <c r="D316" s="500"/>
      <c r="E316" s="500"/>
      <c r="F316" s="500"/>
      <c r="G316" s="500"/>
      <c r="H316" s="500"/>
    </row>
    <row r="317" spans="1:8" ht="21.9" customHeight="1" x14ac:dyDescent="0.6">
      <c r="A317" s="500"/>
      <c r="B317" s="500"/>
      <c r="C317" s="500"/>
      <c r="D317" s="500"/>
      <c r="E317" s="500"/>
      <c r="F317" s="500"/>
      <c r="G317" s="500"/>
      <c r="H317" s="500"/>
    </row>
  </sheetData>
  <mergeCells count="98">
    <mergeCell ref="J9:J10"/>
    <mergeCell ref="J11:J12"/>
    <mergeCell ref="J13:J14"/>
    <mergeCell ref="J15:J16"/>
    <mergeCell ref="J17:J18"/>
    <mergeCell ref="G9:G10"/>
    <mergeCell ref="A7:D7"/>
    <mergeCell ref="H17:H18"/>
    <mergeCell ref="H9:H10"/>
    <mergeCell ref="E11:E12"/>
    <mergeCell ref="F11:F12"/>
    <mergeCell ref="G11:G12"/>
    <mergeCell ref="H11:H12"/>
    <mergeCell ref="E15:E16"/>
    <mergeCell ref="F15:F16"/>
    <mergeCell ref="G15:G16"/>
    <mergeCell ref="H15:H16"/>
    <mergeCell ref="E13:E14"/>
    <mergeCell ref="F13:F14"/>
    <mergeCell ref="G13:G14"/>
    <mergeCell ref="H13:H14"/>
    <mergeCell ref="E9:E10"/>
    <mergeCell ref="F9:F10"/>
    <mergeCell ref="A22:D22"/>
    <mergeCell ref="A19:D19"/>
    <mergeCell ref="E17:E18"/>
    <mergeCell ref="F17:F18"/>
    <mergeCell ref="G17:G18"/>
    <mergeCell ref="E24:E25"/>
    <mergeCell ref="F24:F25"/>
    <mergeCell ref="G24:G25"/>
    <mergeCell ref="H24:H25"/>
    <mergeCell ref="E26:E27"/>
    <mergeCell ref="F26:F27"/>
    <mergeCell ref="G26:G27"/>
    <mergeCell ref="H26:H27"/>
    <mergeCell ref="A34:D34"/>
    <mergeCell ref="E28:E29"/>
    <mergeCell ref="F28:F29"/>
    <mergeCell ref="G28:G29"/>
    <mergeCell ref="H28:H29"/>
    <mergeCell ref="E30:E31"/>
    <mergeCell ref="F30:F31"/>
    <mergeCell ref="G30:G31"/>
    <mergeCell ref="H30:H31"/>
    <mergeCell ref="E42:E43"/>
    <mergeCell ref="F42:F43"/>
    <mergeCell ref="G42:G43"/>
    <mergeCell ref="H42:H43"/>
    <mergeCell ref="E32:E33"/>
    <mergeCell ref="F32:F33"/>
    <mergeCell ref="G32:G33"/>
    <mergeCell ref="H32:H33"/>
    <mergeCell ref="A38:D38"/>
    <mergeCell ref="E40:E41"/>
    <mergeCell ref="F40:F41"/>
    <mergeCell ref="G40:G41"/>
    <mergeCell ref="H40:H41"/>
    <mergeCell ref="G44:G45"/>
    <mergeCell ref="H44:H45"/>
    <mergeCell ref="E46:E47"/>
    <mergeCell ref="F46:F47"/>
    <mergeCell ref="G46:G47"/>
    <mergeCell ref="H46:H47"/>
    <mergeCell ref="G58:G59"/>
    <mergeCell ref="H58:H59"/>
    <mergeCell ref="E48:E49"/>
    <mergeCell ref="F48:F49"/>
    <mergeCell ref="G48:G49"/>
    <mergeCell ref="H48:H49"/>
    <mergeCell ref="G64:G65"/>
    <mergeCell ref="H64:H65"/>
    <mergeCell ref="A66:D66"/>
    <mergeCell ref="A33:C33"/>
    <mergeCell ref="E60:E61"/>
    <mergeCell ref="F60:F61"/>
    <mergeCell ref="G60:G61"/>
    <mergeCell ref="H60:H61"/>
    <mergeCell ref="E62:E63"/>
    <mergeCell ref="F62:F63"/>
    <mergeCell ref="G62:G63"/>
    <mergeCell ref="H62:H63"/>
    <mergeCell ref="E56:E57"/>
    <mergeCell ref="F56:F57"/>
    <mergeCell ref="G56:G57"/>
    <mergeCell ref="H56:H57"/>
    <mergeCell ref="A61:C61"/>
    <mergeCell ref="A65:C65"/>
    <mergeCell ref="A45:C45"/>
    <mergeCell ref="E64:E65"/>
    <mergeCell ref="F64:F65"/>
    <mergeCell ref="E58:E59"/>
    <mergeCell ref="F58:F59"/>
    <mergeCell ref="A50:D50"/>
    <mergeCell ref="A54:D54"/>
    <mergeCell ref="A49:C49"/>
    <mergeCell ref="E44:E45"/>
    <mergeCell ref="F44:F45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25" workbookViewId="0">
      <selection activeCell="N8" sqref="N8"/>
    </sheetView>
  </sheetViews>
  <sheetFormatPr defaultColWidth="9" defaultRowHeight="23.4" x14ac:dyDescent="0.6"/>
  <cols>
    <col min="1" max="1" width="5.3984375" style="500" customWidth="1"/>
    <col min="2" max="2" width="4" style="500" customWidth="1"/>
    <col min="3" max="16384" width="9" style="500"/>
  </cols>
  <sheetData>
    <row r="1" spans="1:13" x14ac:dyDescent="0.6">
      <c r="A1" s="499" t="s">
        <v>124</v>
      </c>
      <c r="B1" s="499"/>
    </row>
    <row r="2" spans="1:13" x14ac:dyDescent="0.6">
      <c r="A2" s="499" t="s">
        <v>1127</v>
      </c>
      <c r="M2" s="499"/>
    </row>
    <row r="3" spans="1:13" x14ac:dyDescent="0.6">
      <c r="B3" s="500" t="s">
        <v>1106</v>
      </c>
    </row>
    <row r="4" spans="1:13" x14ac:dyDescent="0.6">
      <c r="A4" s="500" t="s">
        <v>1107</v>
      </c>
    </row>
    <row r="5" spans="1:13" x14ac:dyDescent="0.6">
      <c r="A5" s="500" t="s">
        <v>1108</v>
      </c>
    </row>
    <row r="6" spans="1:13" x14ac:dyDescent="0.6">
      <c r="B6" s="502" t="s">
        <v>1091</v>
      </c>
      <c r="C6" s="503" t="s">
        <v>1090</v>
      </c>
    </row>
    <row r="7" spans="1:13" x14ac:dyDescent="0.6">
      <c r="B7" s="502" t="s">
        <v>1093</v>
      </c>
      <c r="C7" s="503" t="s">
        <v>1092</v>
      </c>
      <c r="D7" s="503"/>
    </row>
    <row r="8" spans="1:13" x14ac:dyDescent="0.6">
      <c r="B8" s="502" t="s">
        <v>1094</v>
      </c>
      <c r="C8" s="500" t="s">
        <v>1115</v>
      </c>
      <c r="D8" s="503"/>
    </row>
    <row r="9" spans="1:13" x14ac:dyDescent="0.6">
      <c r="A9" s="503" t="s">
        <v>1116</v>
      </c>
      <c r="B9" s="502"/>
      <c r="D9" s="503"/>
    </row>
    <row r="10" spans="1:13" x14ac:dyDescent="0.6">
      <c r="B10" s="502" t="s">
        <v>1095</v>
      </c>
      <c r="C10" s="503" t="s">
        <v>1109</v>
      </c>
      <c r="D10" s="503"/>
    </row>
    <row r="11" spans="1:13" x14ac:dyDescent="0.6">
      <c r="B11" s="502" t="s">
        <v>1096</v>
      </c>
      <c r="C11" s="503" t="s">
        <v>1118</v>
      </c>
    </row>
    <row r="12" spans="1:13" x14ac:dyDescent="0.6">
      <c r="B12" s="502" t="s">
        <v>1097</v>
      </c>
      <c r="C12" s="503" t="s">
        <v>1110</v>
      </c>
      <c r="D12" s="503"/>
    </row>
    <row r="13" spans="1:13" x14ac:dyDescent="0.6">
      <c r="B13" s="502" t="s">
        <v>1098</v>
      </c>
      <c r="C13" s="503" t="s">
        <v>1111</v>
      </c>
      <c r="D13" s="503"/>
    </row>
    <row r="14" spans="1:13" x14ac:dyDescent="0.6">
      <c r="B14" s="502" t="s">
        <v>1099</v>
      </c>
      <c r="C14" s="503" t="s">
        <v>1112</v>
      </c>
      <c r="D14" s="503"/>
    </row>
    <row r="15" spans="1:13" x14ac:dyDescent="0.6">
      <c r="B15" s="502" t="s">
        <v>1100</v>
      </c>
      <c r="C15" s="503" t="s">
        <v>1113</v>
      </c>
      <c r="D15" s="503"/>
    </row>
    <row r="16" spans="1:13" x14ac:dyDescent="0.6">
      <c r="B16" s="502" t="s">
        <v>1101</v>
      </c>
      <c r="C16" s="503" t="s">
        <v>1114</v>
      </c>
      <c r="D16" s="503"/>
    </row>
    <row r="17" spans="1:4" x14ac:dyDescent="0.6">
      <c r="B17" s="502" t="s">
        <v>1102</v>
      </c>
      <c r="C17" s="500" t="s">
        <v>1119</v>
      </c>
      <c r="D17" s="503"/>
    </row>
    <row r="18" spans="1:4" x14ac:dyDescent="0.6">
      <c r="B18" s="502" t="s">
        <v>1103</v>
      </c>
      <c r="C18" s="500" t="s">
        <v>1117</v>
      </c>
      <c r="D18" s="503"/>
    </row>
    <row r="19" spans="1:4" x14ac:dyDescent="0.6">
      <c r="B19" s="502" t="s">
        <v>1104</v>
      </c>
      <c r="C19" s="500" t="s">
        <v>1121</v>
      </c>
    </row>
    <row r="20" spans="1:4" x14ac:dyDescent="0.6">
      <c r="B20" s="502" t="s">
        <v>1105</v>
      </c>
      <c r="C20" s="503" t="s">
        <v>1120</v>
      </c>
      <c r="D20" s="503"/>
    </row>
    <row r="21" spans="1:4" x14ac:dyDescent="0.6">
      <c r="B21" s="502" t="s">
        <v>1122</v>
      </c>
      <c r="C21" s="500" t="s">
        <v>1123</v>
      </c>
    </row>
    <row r="22" spans="1:4" x14ac:dyDescent="0.6">
      <c r="B22" s="502" t="s">
        <v>1124</v>
      </c>
      <c r="C22" s="500" t="s">
        <v>1125</v>
      </c>
    </row>
    <row r="23" spans="1:4" x14ac:dyDescent="0.6">
      <c r="B23" s="502"/>
    </row>
    <row r="24" spans="1:4" x14ac:dyDescent="0.6">
      <c r="B24" s="502"/>
    </row>
    <row r="25" spans="1:4" x14ac:dyDescent="0.6">
      <c r="B25" s="502"/>
    </row>
    <row r="26" spans="1:4" x14ac:dyDescent="0.6">
      <c r="B26" s="504"/>
    </row>
    <row r="32" spans="1:4" x14ac:dyDescent="0.6">
      <c r="A32" s="499" t="s">
        <v>1126</v>
      </c>
    </row>
    <row r="33" spans="1:10" x14ac:dyDescent="0.6">
      <c r="A33" s="505"/>
      <c r="B33" s="505" t="s">
        <v>1449</v>
      </c>
      <c r="C33" s="505"/>
      <c r="D33" s="505"/>
      <c r="E33" s="505"/>
      <c r="F33" s="505"/>
      <c r="G33" s="505"/>
      <c r="H33" s="505"/>
      <c r="I33" s="505"/>
      <c r="J33" s="505"/>
    </row>
    <row r="34" spans="1:10" x14ac:dyDescent="0.6">
      <c r="A34" s="505" t="s">
        <v>1128</v>
      </c>
      <c r="B34" s="505"/>
      <c r="C34" s="505"/>
      <c r="D34" s="505"/>
      <c r="E34" s="505"/>
      <c r="F34" s="505"/>
      <c r="G34" s="505"/>
      <c r="H34" s="505"/>
      <c r="I34" s="505"/>
      <c r="J34" s="505"/>
    </row>
    <row r="35" spans="1:10" x14ac:dyDescent="0.6">
      <c r="A35" s="505" t="s">
        <v>1450</v>
      </c>
      <c r="B35" s="505"/>
      <c r="C35" s="505"/>
      <c r="D35" s="505"/>
      <c r="E35" s="505"/>
      <c r="F35" s="505"/>
      <c r="G35" s="505"/>
      <c r="H35" s="505"/>
      <c r="I35" s="505"/>
      <c r="J35" s="505"/>
    </row>
    <row r="36" spans="1:10" x14ac:dyDescent="0.6">
      <c r="A36" s="505" t="s">
        <v>1451</v>
      </c>
      <c r="B36" s="505"/>
      <c r="C36" s="505"/>
      <c r="D36" s="505"/>
      <c r="E36" s="505"/>
      <c r="F36" s="505"/>
      <c r="G36" s="505"/>
      <c r="H36" s="505"/>
      <c r="I36" s="505"/>
      <c r="J36" s="505"/>
    </row>
    <row r="37" spans="1:10" x14ac:dyDescent="0.6">
      <c r="A37" s="505" t="s">
        <v>1452</v>
      </c>
      <c r="B37" s="505"/>
      <c r="C37" s="505"/>
      <c r="D37" s="505"/>
      <c r="E37" s="505"/>
      <c r="F37" s="505"/>
      <c r="G37" s="505"/>
      <c r="H37" s="505"/>
      <c r="I37" s="505"/>
      <c r="J37" s="505"/>
    </row>
    <row r="38" spans="1:10" x14ac:dyDescent="0.6">
      <c r="A38" s="505" t="s">
        <v>1453</v>
      </c>
      <c r="B38" s="505"/>
      <c r="C38" s="505"/>
      <c r="D38" s="505"/>
      <c r="E38" s="505"/>
      <c r="F38" s="505"/>
      <c r="G38" s="505"/>
      <c r="H38" s="505"/>
      <c r="I38" s="505"/>
      <c r="J38" s="505"/>
    </row>
    <row r="39" spans="1:10" x14ac:dyDescent="0.6">
      <c r="A39" s="505" t="s">
        <v>1131</v>
      </c>
      <c r="B39" s="505"/>
      <c r="C39" s="505"/>
      <c r="D39" s="505"/>
      <c r="E39" s="505"/>
      <c r="F39" s="505"/>
      <c r="G39" s="505"/>
      <c r="H39" s="505"/>
      <c r="I39" s="505"/>
      <c r="J39" s="505"/>
    </row>
    <row r="40" spans="1:10" x14ac:dyDescent="0.6">
      <c r="B40" s="500" t="s">
        <v>1132</v>
      </c>
    </row>
    <row r="41" spans="1:10" x14ac:dyDescent="0.6">
      <c r="A41" s="500" t="s">
        <v>1129</v>
      </c>
    </row>
    <row r="42" spans="1:10" x14ac:dyDescent="0.6">
      <c r="A42" s="500" t="s">
        <v>1454</v>
      </c>
    </row>
    <row r="43" spans="1:10" x14ac:dyDescent="0.6">
      <c r="A43" s="500" t="s">
        <v>1130</v>
      </c>
    </row>
    <row r="44" spans="1:10" x14ac:dyDescent="0.6">
      <c r="B44" s="500" t="s">
        <v>1456</v>
      </c>
    </row>
    <row r="45" spans="1:10" x14ac:dyDescent="0.6">
      <c r="A45" s="500" t="s">
        <v>1455</v>
      </c>
    </row>
    <row r="46" spans="1:10" x14ac:dyDescent="0.6">
      <c r="B46" s="500" t="s">
        <v>1133</v>
      </c>
    </row>
    <row r="47" spans="1:10" x14ac:dyDescent="0.6">
      <c r="A47" s="500" t="s">
        <v>1134</v>
      </c>
    </row>
    <row r="48" spans="1:10" x14ac:dyDescent="0.6">
      <c r="B48" s="500" t="s">
        <v>1457</v>
      </c>
    </row>
    <row r="49" spans="1:2" x14ac:dyDescent="0.6">
      <c r="A49" s="500" t="s">
        <v>1136</v>
      </c>
    </row>
    <row r="50" spans="1:2" x14ac:dyDescent="0.6">
      <c r="B50" s="500" t="s">
        <v>1137</v>
      </c>
    </row>
  </sheetData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M7" sqref="M7"/>
    </sheetView>
  </sheetViews>
  <sheetFormatPr defaultColWidth="9" defaultRowHeight="24.6" x14ac:dyDescent="0.7"/>
  <cols>
    <col min="1" max="1" width="5.5" style="49" customWidth="1"/>
    <col min="2" max="9" width="9" style="49"/>
    <col min="10" max="10" width="6" style="49" customWidth="1"/>
    <col min="11" max="16384" width="9" style="49"/>
  </cols>
  <sheetData>
    <row r="2" spans="1:10" x14ac:dyDescent="0.7">
      <c r="A2" s="499" t="s">
        <v>855</v>
      </c>
      <c r="B2" s="500"/>
      <c r="C2" s="500"/>
      <c r="D2" s="500"/>
      <c r="E2" s="500"/>
      <c r="F2" s="500"/>
      <c r="G2" s="500"/>
      <c r="H2" s="500"/>
      <c r="I2" s="500"/>
      <c r="J2" s="500"/>
    </row>
    <row r="3" spans="1:10" x14ac:dyDescent="0.7">
      <c r="A3" s="500"/>
      <c r="B3" s="500" t="s">
        <v>1458</v>
      </c>
      <c r="C3" s="500"/>
      <c r="D3" s="500"/>
      <c r="E3" s="500"/>
      <c r="F3" s="500"/>
      <c r="G3" s="500"/>
      <c r="H3" s="500"/>
      <c r="I3" s="500"/>
      <c r="J3" s="500"/>
    </row>
    <row r="4" spans="1:10" x14ac:dyDescent="0.7">
      <c r="A4" s="500" t="s">
        <v>1459</v>
      </c>
      <c r="B4" s="500"/>
      <c r="C4" s="500"/>
      <c r="D4" s="500"/>
      <c r="E4" s="500"/>
      <c r="F4" s="500"/>
      <c r="G4" s="500"/>
      <c r="H4" s="500"/>
      <c r="I4" s="500"/>
      <c r="J4" s="500"/>
    </row>
    <row r="5" spans="1:10" x14ac:dyDescent="0.7">
      <c r="A5" s="500" t="s">
        <v>898</v>
      </c>
      <c r="B5" s="500"/>
      <c r="C5" s="500"/>
      <c r="D5" s="500"/>
      <c r="E5" s="500"/>
      <c r="F5" s="500"/>
      <c r="G5" s="500"/>
      <c r="H5" s="500"/>
      <c r="I5" s="500"/>
      <c r="J5" s="500"/>
    </row>
    <row r="6" spans="1:10" x14ac:dyDescent="0.7">
      <c r="A6" s="500"/>
      <c r="B6" s="500" t="s">
        <v>900</v>
      </c>
      <c r="C6" s="500"/>
      <c r="D6" s="500"/>
      <c r="E6" s="500"/>
      <c r="F6" s="500"/>
      <c r="G6" s="500"/>
      <c r="H6" s="500"/>
      <c r="I6" s="500"/>
      <c r="J6" s="500"/>
    </row>
    <row r="7" spans="1:10" x14ac:dyDescent="0.7">
      <c r="A7" s="500" t="s">
        <v>899</v>
      </c>
      <c r="B7" s="500"/>
      <c r="C7" s="500"/>
      <c r="D7" s="500"/>
      <c r="E7" s="500"/>
      <c r="F7" s="500"/>
      <c r="G7" s="500"/>
      <c r="H7" s="500"/>
      <c r="I7" s="500"/>
      <c r="J7" s="500"/>
    </row>
    <row r="8" spans="1:10" x14ac:dyDescent="0.7">
      <c r="A8" s="500"/>
      <c r="B8" s="500" t="s">
        <v>902</v>
      </c>
      <c r="C8" s="500"/>
      <c r="D8" s="500"/>
      <c r="E8" s="500"/>
      <c r="F8" s="500"/>
      <c r="G8" s="500"/>
      <c r="H8" s="500"/>
      <c r="I8" s="500"/>
      <c r="J8" s="500"/>
    </row>
    <row r="9" spans="1:10" x14ac:dyDescent="0.7">
      <c r="A9" s="500" t="s">
        <v>901</v>
      </c>
      <c r="B9" s="500"/>
      <c r="C9" s="500"/>
      <c r="D9" s="500"/>
      <c r="E9" s="500"/>
      <c r="F9" s="500"/>
      <c r="G9" s="500"/>
      <c r="H9" s="500"/>
      <c r="I9" s="500"/>
      <c r="J9" s="500"/>
    </row>
    <row r="10" spans="1:10" x14ac:dyDescent="0.7">
      <c r="A10" s="500"/>
      <c r="B10" s="1776" t="s">
        <v>893</v>
      </c>
      <c r="C10" s="1776"/>
      <c r="D10" s="1776"/>
      <c r="E10" s="1776"/>
      <c r="F10" s="1776"/>
      <c r="G10" s="1776"/>
      <c r="H10" s="1776"/>
      <c r="I10" s="1776"/>
      <c r="J10" s="1776"/>
    </row>
    <row r="11" spans="1:10" x14ac:dyDescent="0.7">
      <c r="A11" s="500"/>
      <c r="B11" s="1776" t="s">
        <v>894</v>
      </c>
      <c r="C11" s="1776"/>
      <c r="D11" s="1776"/>
      <c r="E11" s="1776"/>
      <c r="F11" s="1776"/>
      <c r="G11" s="1776"/>
      <c r="H11" s="1776"/>
      <c r="I11" s="1776"/>
      <c r="J11" s="1776"/>
    </row>
    <row r="12" spans="1:10" x14ac:dyDescent="0.7">
      <c r="A12" s="500"/>
      <c r="B12" s="500" t="s">
        <v>903</v>
      </c>
      <c r="C12" s="500"/>
      <c r="D12" s="500"/>
      <c r="E12" s="500"/>
      <c r="F12" s="500"/>
      <c r="G12" s="500"/>
      <c r="H12" s="500"/>
      <c r="I12" s="500"/>
      <c r="J12" s="500"/>
    </row>
    <row r="13" spans="1:10" x14ac:dyDescent="0.7">
      <c r="A13" s="500" t="s">
        <v>904</v>
      </c>
      <c r="B13" s="500"/>
      <c r="C13" s="500"/>
      <c r="D13" s="500"/>
      <c r="E13" s="500"/>
      <c r="F13" s="500"/>
      <c r="G13" s="500"/>
      <c r="H13" s="500"/>
      <c r="I13" s="500"/>
      <c r="J13" s="500"/>
    </row>
    <row r="14" spans="1:10" x14ac:dyDescent="0.7">
      <c r="A14" s="500"/>
      <c r="B14" s="500" t="s">
        <v>905</v>
      </c>
      <c r="C14" s="500"/>
      <c r="D14" s="500"/>
      <c r="E14" s="500"/>
      <c r="F14" s="500"/>
      <c r="G14" s="500"/>
      <c r="H14" s="500"/>
      <c r="I14" s="500"/>
      <c r="J14" s="500"/>
    </row>
    <row r="15" spans="1:10" x14ac:dyDescent="0.7">
      <c r="A15" s="500"/>
      <c r="B15" s="500" t="s">
        <v>906</v>
      </c>
      <c r="C15" s="500"/>
      <c r="D15" s="500"/>
      <c r="E15" s="500"/>
      <c r="F15" s="500"/>
      <c r="G15" s="500"/>
      <c r="H15" s="500"/>
      <c r="I15" s="500"/>
      <c r="J15" s="500"/>
    </row>
    <row r="16" spans="1:10" x14ac:dyDescent="0.7">
      <c r="A16" s="500" t="s">
        <v>452</v>
      </c>
      <c r="B16" s="500"/>
      <c r="C16" s="500"/>
      <c r="D16" s="500"/>
      <c r="E16" s="500"/>
      <c r="F16" s="500"/>
      <c r="G16" s="500"/>
      <c r="H16" s="500"/>
      <c r="I16" s="500"/>
      <c r="J16" s="500"/>
    </row>
    <row r="17" spans="1:10" x14ac:dyDescent="0.7">
      <c r="A17" s="500"/>
      <c r="B17" s="500" t="s">
        <v>895</v>
      </c>
      <c r="C17" s="500"/>
      <c r="D17" s="500"/>
      <c r="E17" s="500"/>
      <c r="F17" s="500"/>
      <c r="G17" s="500"/>
      <c r="H17" s="500"/>
      <c r="I17" s="500"/>
      <c r="J17" s="500"/>
    </row>
    <row r="18" spans="1:10" x14ac:dyDescent="0.7">
      <c r="A18" s="500"/>
      <c r="B18" s="500" t="s">
        <v>896</v>
      </c>
      <c r="C18" s="501"/>
      <c r="D18" s="500"/>
      <c r="E18" s="500"/>
      <c r="F18" s="500"/>
      <c r="G18" s="500"/>
      <c r="H18" s="500"/>
      <c r="I18" s="500"/>
      <c r="J18" s="500"/>
    </row>
    <row r="19" spans="1:10" x14ac:dyDescent="0.7">
      <c r="A19" s="500"/>
      <c r="B19" s="500" t="s">
        <v>897</v>
      </c>
      <c r="C19" s="500"/>
      <c r="D19" s="500"/>
      <c r="E19" s="500"/>
      <c r="F19" s="500"/>
      <c r="G19" s="500"/>
      <c r="H19" s="500"/>
      <c r="I19" s="500"/>
      <c r="J19" s="500"/>
    </row>
  </sheetData>
  <mergeCells count="2">
    <mergeCell ref="B10:J10"/>
    <mergeCell ref="B11:J11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37"/>
  <sheetViews>
    <sheetView topLeftCell="A202" zoomScale="120" zoomScaleNormal="120" workbookViewId="0">
      <selection activeCell="G208" sqref="G208"/>
    </sheetView>
  </sheetViews>
  <sheetFormatPr defaultColWidth="9" defaultRowHeight="21.9" customHeight="1" x14ac:dyDescent="0.6"/>
  <cols>
    <col min="1" max="1" width="5" style="500" customWidth="1"/>
    <col min="2" max="2" width="4.3984375" style="500" customWidth="1"/>
    <col min="3" max="3" width="4.8984375" style="569" customWidth="1"/>
    <col min="4" max="4" width="9.19921875" style="500" customWidth="1"/>
    <col min="5" max="9" width="9" style="500"/>
    <col min="10" max="10" width="9.19921875" style="500" customWidth="1"/>
    <col min="11" max="11" width="6.09765625" style="500" customWidth="1"/>
    <col min="12" max="12" width="4.69921875" style="500" customWidth="1"/>
    <col min="13" max="13" width="4.59765625" style="500" customWidth="1"/>
    <col min="14" max="14" width="9" style="500"/>
    <col min="15" max="15" width="9" style="500" customWidth="1"/>
    <col min="16" max="22" width="9" style="500"/>
    <col min="23" max="23" width="4.3984375" style="500" customWidth="1"/>
    <col min="24" max="24" width="3.8984375" style="500" customWidth="1"/>
    <col min="25" max="25" width="3.69921875" style="500" customWidth="1"/>
    <col min="26" max="26" width="3.8984375" style="500" customWidth="1"/>
    <col min="27" max="27" width="4" style="500" customWidth="1"/>
    <col min="28" max="28" width="4.5" style="500" customWidth="1"/>
    <col min="29" max="30" width="9" style="500"/>
    <col min="31" max="31" width="10.3984375" style="500" customWidth="1"/>
    <col min="32" max="35" width="9" style="500"/>
    <col min="36" max="37" width="4.19921875" style="500" customWidth="1"/>
    <col min="38" max="38" width="4" style="500" customWidth="1"/>
    <col min="39" max="39" width="4.19921875" style="500" customWidth="1"/>
    <col min="40" max="16384" width="9" style="500"/>
  </cols>
  <sheetData>
    <row r="1" spans="1:43" ht="27.75" customHeight="1" x14ac:dyDescent="0.7">
      <c r="A1" s="1778" t="s">
        <v>125</v>
      </c>
      <c r="B1" s="1778"/>
      <c r="C1" s="1778"/>
      <c r="D1" s="1778"/>
      <c r="E1" s="1778"/>
      <c r="F1" s="1778"/>
      <c r="G1" s="1778"/>
      <c r="H1" s="1778"/>
      <c r="I1" s="1778"/>
      <c r="J1" s="1778"/>
      <c r="K1" s="1778"/>
      <c r="L1" s="562"/>
      <c r="Z1" s="499" t="s">
        <v>213</v>
      </c>
      <c r="AA1" s="499"/>
      <c r="AL1" s="499" t="s">
        <v>332</v>
      </c>
    </row>
    <row r="2" spans="1:43" ht="30" customHeight="1" x14ac:dyDescent="0.7">
      <c r="A2" s="1778" t="s">
        <v>126</v>
      </c>
      <c r="B2" s="1778"/>
      <c r="C2" s="1778"/>
      <c r="D2" s="1778"/>
      <c r="E2" s="1778"/>
      <c r="F2" s="1778"/>
      <c r="G2" s="1778"/>
      <c r="H2" s="1778"/>
      <c r="I2" s="1778"/>
      <c r="J2" s="1778"/>
      <c r="K2" s="1778"/>
      <c r="L2" s="562"/>
      <c r="O2" s="500" t="s">
        <v>225</v>
      </c>
      <c r="Z2" s="499"/>
      <c r="AA2" s="563" t="s">
        <v>303</v>
      </c>
      <c r="AM2" s="499" t="s">
        <v>333</v>
      </c>
    </row>
    <row r="3" spans="1:43" ht="12" customHeight="1" x14ac:dyDescent="0.6">
      <c r="A3" s="564"/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O3" s="1777"/>
      <c r="P3" s="1777"/>
      <c r="Q3" s="1777"/>
      <c r="R3" s="1777"/>
      <c r="S3" s="1777"/>
      <c r="T3" s="1777"/>
      <c r="Z3" s="499"/>
      <c r="AA3" s="563"/>
      <c r="AM3" s="499"/>
    </row>
    <row r="4" spans="1:43" ht="21.9" customHeight="1" x14ac:dyDescent="0.6">
      <c r="A4" s="499" t="s">
        <v>1770</v>
      </c>
      <c r="B4" s="499"/>
      <c r="C4" s="563"/>
      <c r="O4" s="501"/>
      <c r="P4" s="565" t="s">
        <v>225</v>
      </c>
      <c r="AA4" s="500" t="s">
        <v>320</v>
      </c>
      <c r="AN4" s="499" t="s">
        <v>334</v>
      </c>
      <c r="AO4" s="501"/>
      <c r="AP4" s="501"/>
      <c r="AQ4" s="501"/>
    </row>
    <row r="5" spans="1:43" ht="21.9" customHeight="1" x14ac:dyDescent="0.6">
      <c r="A5" s="499"/>
      <c r="B5" s="499" t="s">
        <v>1771</v>
      </c>
      <c r="C5" s="563"/>
      <c r="O5" s="501"/>
      <c r="P5" s="565"/>
      <c r="AN5" s="499"/>
      <c r="AO5" s="501"/>
      <c r="AP5" s="501"/>
      <c r="AQ5" s="501"/>
    </row>
    <row r="6" spans="1:43" ht="21.9" customHeight="1" x14ac:dyDescent="0.6">
      <c r="A6" s="499"/>
      <c r="B6" s="1776" t="s">
        <v>1772</v>
      </c>
      <c r="C6" s="1776"/>
      <c r="D6" s="1776"/>
      <c r="E6" s="1776"/>
      <c r="F6" s="1776"/>
      <c r="G6" s="1776"/>
      <c r="H6" s="1776"/>
      <c r="I6" s="1776"/>
      <c r="J6" s="1776"/>
      <c r="K6" s="1776"/>
      <c r="N6" s="566"/>
      <c r="AN6" s="499"/>
    </row>
    <row r="7" spans="1:43" ht="21.9" customHeight="1" x14ac:dyDescent="0.6">
      <c r="A7" s="567" t="s">
        <v>1211</v>
      </c>
      <c r="B7" s="499"/>
      <c r="C7" s="563"/>
      <c r="N7" s="566"/>
      <c r="AN7" s="499"/>
    </row>
    <row r="8" spans="1:43" ht="21.9" customHeight="1" x14ac:dyDescent="0.6">
      <c r="A8" s="500" t="s">
        <v>1212</v>
      </c>
      <c r="B8" s="499"/>
      <c r="C8" s="563"/>
      <c r="N8" s="566"/>
      <c r="AN8" s="499"/>
    </row>
    <row r="9" spans="1:43" ht="21.9" customHeight="1" x14ac:dyDescent="0.6">
      <c r="A9" s="500" t="s">
        <v>1213</v>
      </c>
      <c r="B9" s="499"/>
      <c r="C9" s="563"/>
      <c r="N9" s="566"/>
      <c r="AN9" s="499"/>
    </row>
    <row r="10" spans="1:43" ht="21.9" customHeight="1" x14ac:dyDescent="0.6">
      <c r="B10" s="580" t="s">
        <v>1204</v>
      </c>
      <c r="C10" s="563"/>
      <c r="N10" s="566"/>
      <c r="AN10" s="499"/>
    </row>
    <row r="11" spans="1:43" ht="21.9" customHeight="1" x14ac:dyDescent="0.6">
      <c r="B11" s="1779" t="s">
        <v>1463</v>
      </c>
      <c r="C11" s="1779"/>
      <c r="D11" s="1779"/>
      <c r="E11" s="1779"/>
      <c r="F11" s="1779"/>
      <c r="G11" s="1779"/>
      <c r="H11" s="1779"/>
      <c r="I11" s="1779"/>
      <c r="J11" s="1779"/>
      <c r="K11" s="1779"/>
      <c r="N11" s="566"/>
      <c r="AN11" s="499"/>
    </row>
    <row r="12" spans="1:43" ht="21.9" customHeight="1" x14ac:dyDescent="0.6">
      <c r="A12" s="567" t="s">
        <v>1462</v>
      </c>
      <c r="B12" s="499"/>
      <c r="C12" s="563"/>
      <c r="N12" s="566"/>
      <c r="AN12" s="499"/>
    </row>
    <row r="13" spans="1:43" ht="21.9" customHeight="1" x14ac:dyDescent="0.6">
      <c r="A13" s="567" t="s">
        <v>1476</v>
      </c>
      <c r="B13" s="499"/>
      <c r="C13" s="563"/>
      <c r="N13" s="566"/>
      <c r="AN13" s="499"/>
    </row>
    <row r="14" spans="1:43" ht="21.9" customHeight="1" x14ac:dyDescent="0.6">
      <c r="A14" s="567" t="s">
        <v>1460</v>
      </c>
      <c r="B14" s="499"/>
      <c r="C14" s="563"/>
      <c r="N14" s="566"/>
      <c r="AN14" s="499"/>
    </row>
    <row r="15" spans="1:43" ht="21.9" customHeight="1" x14ac:dyDescent="0.6">
      <c r="A15" s="567" t="s">
        <v>1464</v>
      </c>
      <c r="B15" s="499"/>
      <c r="C15" s="563"/>
      <c r="N15" s="566"/>
      <c r="AN15" s="499"/>
    </row>
    <row r="16" spans="1:43" ht="21.9" customHeight="1" x14ac:dyDescent="0.6">
      <c r="A16" s="500" t="s">
        <v>1461</v>
      </c>
      <c r="B16" s="499"/>
      <c r="C16" s="563"/>
      <c r="N16" s="566"/>
      <c r="AN16" s="499"/>
    </row>
    <row r="17" spans="1:40" ht="21.9" customHeight="1" x14ac:dyDescent="0.6">
      <c r="A17" s="500" t="s">
        <v>1684</v>
      </c>
      <c r="B17" s="499"/>
      <c r="C17" s="563"/>
      <c r="N17" s="566"/>
      <c r="AN17" s="499"/>
    </row>
    <row r="18" spans="1:40" ht="21.9" customHeight="1" x14ac:dyDescent="0.6">
      <c r="A18" s="500" t="s">
        <v>1683</v>
      </c>
      <c r="B18" s="499"/>
      <c r="C18" s="563"/>
      <c r="N18" s="566"/>
      <c r="AN18" s="499"/>
    </row>
    <row r="19" spans="1:40" ht="21.9" customHeight="1" x14ac:dyDescent="0.6">
      <c r="B19" s="1779" t="s">
        <v>1465</v>
      </c>
      <c r="C19" s="1779"/>
      <c r="D19" s="1779"/>
      <c r="E19" s="1779"/>
      <c r="F19" s="1779"/>
      <c r="G19" s="1779"/>
      <c r="H19" s="1779"/>
      <c r="I19" s="1779"/>
      <c r="J19" s="1779"/>
      <c r="K19" s="1779"/>
      <c r="N19" s="566"/>
      <c r="AN19" s="499"/>
    </row>
    <row r="20" spans="1:40" ht="21.9" customHeight="1" x14ac:dyDescent="0.6">
      <c r="A20" s="567" t="s">
        <v>1466</v>
      </c>
      <c r="B20" s="499"/>
      <c r="C20" s="563"/>
      <c r="N20" s="566"/>
      <c r="AN20" s="499"/>
    </row>
    <row r="21" spans="1:40" ht="21.9" customHeight="1" x14ac:dyDescent="0.6">
      <c r="A21" s="567" t="s">
        <v>1477</v>
      </c>
      <c r="B21" s="499"/>
      <c r="C21" s="563"/>
      <c r="N21" s="566"/>
      <c r="AN21" s="499"/>
    </row>
    <row r="22" spans="1:40" ht="21.9" customHeight="1" x14ac:dyDescent="0.6">
      <c r="A22" s="567" t="s">
        <v>1478</v>
      </c>
      <c r="B22" s="499"/>
      <c r="C22" s="563"/>
      <c r="N22" s="566"/>
      <c r="AN22" s="499"/>
    </row>
    <row r="23" spans="1:40" ht="21.9" customHeight="1" x14ac:dyDescent="0.6">
      <c r="A23" s="567" t="s">
        <v>1467</v>
      </c>
      <c r="B23" s="499"/>
      <c r="C23" s="563"/>
      <c r="N23" s="566"/>
      <c r="AN23" s="499"/>
    </row>
    <row r="24" spans="1:40" ht="21.9" customHeight="1" x14ac:dyDescent="0.6">
      <c r="A24" s="567" t="s">
        <v>1468</v>
      </c>
      <c r="B24" s="499"/>
      <c r="C24" s="563"/>
      <c r="N24" s="566"/>
      <c r="AN24" s="499"/>
    </row>
    <row r="25" spans="1:40" ht="21.9" customHeight="1" x14ac:dyDescent="0.6">
      <c r="A25" s="567" t="s">
        <v>1475</v>
      </c>
      <c r="B25" s="499"/>
      <c r="C25" s="563"/>
      <c r="N25" s="566"/>
      <c r="AN25" s="499"/>
    </row>
    <row r="26" spans="1:40" ht="21.9" customHeight="1" x14ac:dyDescent="0.6">
      <c r="A26" s="567" t="s">
        <v>1469</v>
      </c>
      <c r="B26" s="499"/>
      <c r="C26" s="563"/>
      <c r="N26" s="566"/>
      <c r="AN26" s="499"/>
    </row>
    <row r="27" spans="1:40" ht="21.9" customHeight="1" x14ac:dyDescent="0.6">
      <c r="A27" s="567" t="s">
        <v>1470</v>
      </c>
      <c r="B27" s="499"/>
      <c r="C27" s="563"/>
      <c r="N27" s="566"/>
      <c r="AN27" s="499"/>
    </row>
    <row r="28" spans="1:40" ht="21.9" customHeight="1" x14ac:dyDescent="0.6">
      <c r="A28" s="567" t="s">
        <v>1471</v>
      </c>
      <c r="B28" s="499"/>
      <c r="C28" s="563"/>
      <c r="N28" s="566"/>
      <c r="AN28" s="499"/>
    </row>
    <row r="29" spans="1:40" ht="21.9" customHeight="1" x14ac:dyDescent="0.6">
      <c r="A29" s="567" t="s">
        <v>1685</v>
      </c>
      <c r="B29" s="499"/>
      <c r="C29" s="563"/>
      <c r="N29" s="566"/>
      <c r="AN29" s="499"/>
    </row>
    <row r="30" spans="1:40" ht="21.9" customHeight="1" x14ac:dyDescent="0.6">
      <c r="A30" s="500" t="s">
        <v>1472</v>
      </c>
      <c r="B30" s="499"/>
      <c r="C30" s="563"/>
      <c r="N30" s="566"/>
      <c r="AN30" s="499"/>
    </row>
    <row r="31" spans="1:40" ht="21.9" customHeight="1" x14ac:dyDescent="0.6">
      <c r="A31" s="500" t="s">
        <v>1473</v>
      </c>
      <c r="B31" s="499"/>
      <c r="C31" s="563"/>
      <c r="N31" s="566"/>
      <c r="AN31" s="499"/>
    </row>
    <row r="32" spans="1:40" ht="21.9" customHeight="1" x14ac:dyDescent="0.6">
      <c r="A32" s="500" t="s">
        <v>1474</v>
      </c>
      <c r="B32" s="499"/>
      <c r="C32" s="563"/>
      <c r="N32" s="566"/>
      <c r="AN32" s="499"/>
    </row>
    <row r="33" spans="1:43" ht="21.9" customHeight="1" x14ac:dyDescent="0.6">
      <c r="B33" s="563" t="s">
        <v>1202</v>
      </c>
      <c r="C33" s="500"/>
      <c r="D33" s="501"/>
      <c r="N33" s="566"/>
      <c r="AN33" s="499"/>
      <c r="AO33" s="501"/>
      <c r="AP33" s="501"/>
      <c r="AQ33" s="501"/>
    </row>
    <row r="34" spans="1:43" ht="21.9" customHeight="1" x14ac:dyDescent="0.6">
      <c r="A34" s="563"/>
      <c r="B34" s="500" t="s">
        <v>1201</v>
      </c>
      <c r="C34" s="500"/>
      <c r="D34" s="501"/>
      <c r="N34" s="566"/>
      <c r="AN34" s="499"/>
      <c r="AO34" s="501"/>
      <c r="AP34" s="501"/>
      <c r="AQ34" s="501"/>
    </row>
    <row r="35" spans="1:43" ht="21.9" customHeight="1" x14ac:dyDescent="0.6">
      <c r="B35" s="499"/>
      <c r="C35" s="563"/>
      <c r="N35" s="566"/>
      <c r="AN35" s="499"/>
      <c r="AO35" s="501"/>
      <c r="AP35" s="501"/>
      <c r="AQ35" s="501"/>
    </row>
    <row r="36" spans="1:43" ht="21.9" customHeight="1" x14ac:dyDescent="0.6">
      <c r="B36" s="499" t="s">
        <v>1203</v>
      </c>
      <c r="C36" s="500"/>
      <c r="D36" s="501"/>
      <c r="N36" s="566"/>
      <c r="AN36" s="499"/>
      <c r="AO36" s="501"/>
      <c r="AP36" s="501"/>
      <c r="AQ36" s="501"/>
    </row>
    <row r="37" spans="1:43" s="573" customFormat="1" ht="21.9" customHeight="1" x14ac:dyDescent="0.6">
      <c r="A37" s="572"/>
      <c r="B37" s="581" t="s">
        <v>1686</v>
      </c>
      <c r="AN37" s="572"/>
    </row>
    <row r="38" spans="1:43" s="573" customFormat="1" ht="21.9" customHeight="1" x14ac:dyDescent="0.6">
      <c r="A38" s="575" t="s">
        <v>1369</v>
      </c>
      <c r="B38" s="582"/>
      <c r="AN38" s="572"/>
    </row>
    <row r="39" spans="1:43" s="573" customFormat="1" ht="21.9" customHeight="1" x14ac:dyDescent="0.6">
      <c r="A39" s="575" t="s">
        <v>1214</v>
      </c>
      <c r="B39" s="582"/>
      <c r="AN39" s="572"/>
    </row>
    <row r="40" spans="1:43" s="573" customFormat="1" ht="21.9" customHeight="1" x14ac:dyDescent="0.6">
      <c r="A40" s="575" t="s">
        <v>1479</v>
      </c>
      <c r="B40" s="582"/>
      <c r="AN40" s="572"/>
    </row>
    <row r="41" spans="1:43" s="573" customFormat="1" ht="21.9" customHeight="1" x14ac:dyDescent="0.6">
      <c r="A41" s="575" t="s">
        <v>1687</v>
      </c>
      <c r="B41" s="582"/>
      <c r="AN41" s="572"/>
    </row>
    <row r="42" spans="1:43" s="573" customFormat="1" ht="21.9" customHeight="1" x14ac:dyDescent="0.6">
      <c r="A42" s="575" t="s">
        <v>1215</v>
      </c>
      <c r="B42" s="582"/>
      <c r="AN42" s="572"/>
    </row>
    <row r="43" spans="1:43" s="573" customFormat="1" ht="21.9" customHeight="1" x14ac:dyDescent="0.6">
      <c r="A43" s="575" t="s">
        <v>1480</v>
      </c>
      <c r="B43" s="582"/>
      <c r="AN43" s="572"/>
    </row>
    <row r="44" spans="1:43" s="573" customFormat="1" ht="21.9" customHeight="1" x14ac:dyDescent="0.6">
      <c r="A44" s="1776" t="s">
        <v>1370</v>
      </c>
      <c r="B44" s="1776"/>
      <c r="C44" s="1776"/>
      <c r="D44" s="1776"/>
      <c r="E44" s="1776"/>
      <c r="F44" s="1776"/>
      <c r="G44" s="1776"/>
      <c r="H44" s="1776"/>
      <c r="I44" s="1776"/>
      <c r="J44" s="1776"/>
      <c r="K44" s="1776"/>
      <c r="AN44" s="572"/>
    </row>
    <row r="45" spans="1:43" s="573" customFormat="1" ht="21.9" customHeight="1" x14ac:dyDescent="0.6">
      <c r="A45" s="573" t="s">
        <v>1216</v>
      </c>
      <c r="B45" s="572"/>
      <c r="C45" s="582"/>
      <c r="AN45" s="572"/>
    </row>
    <row r="46" spans="1:43" ht="21.9" customHeight="1" x14ac:dyDescent="0.6">
      <c r="A46" s="499"/>
      <c r="B46" s="563" t="s">
        <v>1205</v>
      </c>
      <c r="C46" s="500"/>
      <c r="N46" s="566"/>
      <c r="AN46" s="499"/>
      <c r="AO46" s="501"/>
      <c r="AP46" s="501"/>
      <c r="AQ46" s="501"/>
    </row>
    <row r="47" spans="1:43" ht="21.9" customHeight="1" x14ac:dyDescent="0.6">
      <c r="B47" s="569" t="s">
        <v>1688</v>
      </c>
      <c r="C47" s="500"/>
      <c r="X47" s="500" t="s">
        <v>208</v>
      </c>
      <c r="AN47" s="500" t="s">
        <v>335</v>
      </c>
      <c r="AO47" s="501"/>
      <c r="AP47" s="501"/>
    </row>
    <row r="48" spans="1:43" ht="21.9" customHeight="1" x14ac:dyDescent="0.6">
      <c r="B48" s="569"/>
      <c r="C48" s="500" t="s">
        <v>488</v>
      </c>
      <c r="AO48" s="501"/>
      <c r="AP48" s="501"/>
    </row>
    <row r="49" spans="2:46" ht="21.9" customHeight="1" x14ac:dyDescent="0.6">
      <c r="B49" s="569" t="s">
        <v>486</v>
      </c>
      <c r="C49" s="500"/>
      <c r="AA49" s="500" t="s">
        <v>321</v>
      </c>
      <c r="AN49" s="500" t="s">
        <v>336</v>
      </c>
      <c r="AO49" s="501"/>
      <c r="AP49" s="501"/>
    </row>
    <row r="50" spans="2:46" ht="21.9" customHeight="1" x14ac:dyDescent="0.6">
      <c r="B50" s="569"/>
      <c r="C50" s="500" t="s">
        <v>487</v>
      </c>
      <c r="X50" s="500" t="s">
        <v>209</v>
      </c>
      <c r="AM50" s="499" t="s">
        <v>337</v>
      </c>
      <c r="AN50" s="569"/>
      <c r="AO50" s="569"/>
      <c r="AP50" s="569"/>
      <c r="AQ50" s="569"/>
    </row>
    <row r="51" spans="2:46" ht="21.9" customHeight="1" x14ac:dyDescent="0.6">
      <c r="B51" s="569" t="s">
        <v>489</v>
      </c>
      <c r="C51" s="500"/>
      <c r="AA51" s="500" t="s">
        <v>322</v>
      </c>
      <c r="AN51" s="499" t="s">
        <v>334</v>
      </c>
    </row>
    <row r="52" spans="2:46" ht="21.9" customHeight="1" x14ac:dyDescent="0.6">
      <c r="B52" s="569"/>
      <c r="C52" s="500" t="s">
        <v>490</v>
      </c>
      <c r="X52" s="500" t="s">
        <v>210</v>
      </c>
      <c r="AM52" s="569"/>
      <c r="AN52" s="500" t="s">
        <v>338</v>
      </c>
      <c r="AO52" s="501"/>
      <c r="AP52" s="501"/>
      <c r="AQ52" s="501"/>
    </row>
    <row r="53" spans="2:46" ht="21.9" customHeight="1" x14ac:dyDescent="0.6">
      <c r="B53" s="569" t="s">
        <v>1217</v>
      </c>
      <c r="C53" s="500"/>
      <c r="AA53" s="500" t="s">
        <v>323</v>
      </c>
      <c r="AM53" s="569"/>
      <c r="AN53" s="500" t="s">
        <v>339</v>
      </c>
      <c r="AO53" s="501"/>
      <c r="AP53" s="501"/>
    </row>
    <row r="54" spans="2:46" ht="21.9" customHeight="1" x14ac:dyDescent="0.6">
      <c r="B54" s="569"/>
      <c r="C54" s="500" t="s">
        <v>1218</v>
      </c>
      <c r="X54" s="500" t="s">
        <v>211</v>
      </c>
      <c r="AM54" s="569"/>
      <c r="AN54" s="500" t="s">
        <v>340</v>
      </c>
      <c r="AO54" s="501"/>
      <c r="AP54" s="501"/>
    </row>
    <row r="55" spans="2:46" ht="21.9" customHeight="1" x14ac:dyDescent="0.6">
      <c r="B55" s="569" t="s">
        <v>491</v>
      </c>
      <c r="C55" s="500"/>
      <c r="X55" s="500" t="s">
        <v>212</v>
      </c>
      <c r="AM55" s="569"/>
      <c r="AN55" s="500" t="s">
        <v>341</v>
      </c>
      <c r="AO55" s="501"/>
      <c r="AP55" s="501"/>
      <c r="AQ55" s="501"/>
    </row>
    <row r="56" spans="2:46" ht="21.9" customHeight="1" x14ac:dyDescent="0.6">
      <c r="B56" s="569"/>
      <c r="C56" s="500" t="s">
        <v>492</v>
      </c>
      <c r="AA56" s="563" t="s">
        <v>304</v>
      </c>
      <c r="AM56" s="569"/>
      <c r="AN56" s="500" t="s">
        <v>342</v>
      </c>
      <c r="AO56" s="501"/>
      <c r="AP56" s="501"/>
    </row>
    <row r="57" spans="2:46" ht="21.9" customHeight="1" x14ac:dyDescent="0.6">
      <c r="B57" s="569" t="s">
        <v>1219</v>
      </c>
      <c r="C57" s="500"/>
      <c r="AB57" s="563" t="s">
        <v>324</v>
      </c>
      <c r="AM57" s="499" t="s">
        <v>343</v>
      </c>
      <c r="AN57" s="569"/>
      <c r="AO57" s="569"/>
      <c r="AP57" s="569"/>
      <c r="AQ57" s="569"/>
    </row>
    <row r="58" spans="2:46" ht="21.9" customHeight="1" x14ac:dyDescent="0.6">
      <c r="B58" s="569"/>
      <c r="C58" s="500" t="s">
        <v>1220</v>
      </c>
      <c r="AB58" s="569" t="s">
        <v>214</v>
      </c>
      <c r="AM58" s="569"/>
      <c r="AN58" s="499" t="s">
        <v>334</v>
      </c>
      <c r="AO58" s="569"/>
      <c r="AP58" s="569"/>
      <c r="AQ58" s="569"/>
    </row>
    <row r="59" spans="2:46" ht="21.9" customHeight="1" x14ac:dyDescent="0.6">
      <c r="B59" s="569" t="s">
        <v>493</v>
      </c>
      <c r="C59" s="500"/>
      <c r="AB59" s="563" t="s">
        <v>325</v>
      </c>
      <c r="AM59" s="569"/>
      <c r="AN59" s="500" t="s">
        <v>344</v>
      </c>
      <c r="AO59" s="501"/>
      <c r="AP59" s="501"/>
      <c r="AQ59" s="501"/>
    </row>
    <row r="60" spans="2:46" ht="21.9" customHeight="1" x14ac:dyDescent="0.6">
      <c r="B60" s="563" t="s">
        <v>1206</v>
      </c>
      <c r="C60" s="500"/>
      <c r="AB60" s="500" t="s">
        <v>215</v>
      </c>
      <c r="AM60" s="569"/>
      <c r="AN60" s="500" t="s">
        <v>345</v>
      </c>
      <c r="AO60" s="501"/>
      <c r="AP60" s="501"/>
    </row>
    <row r="61" spans="2:46" ht="21.9" customHeight="1" x14ac:dyDescent="0.6">
      <c r="B61" s="569" t="s">
        <v>494</v>
      </c>
      <c r="C61" s="500"/>
      <c r="X61" s="500" t="s">
        <v>216</v>
      </c>
      <c r="AM61" s="569"/>
      <c r="AN61" s="1776" t="s">
        <v>346</v>
      </c>
      <c r="AO61" s="1776"/>
      <c r="AP61" s="1776"/>
      <c r="AQ61" s="1776"/>
      <c r="AR61" s="1776"/>
      <c r="AS61" s="1776"/>
      <c r="AT61" s="1776"/>
    </row>
    <row r="62" spans="2:46" ht="21.9" customHeight="1" x14ac:dyDescent="0.6">
      <c r="B62" s="569" t="s">
        <v>1221</v>
      </c>
      <c r="C62" s="500"/>
      <c r="X62" s="500" t="s">
        <v>217</v>
      </c>
      <c r="AM62" s="569"/>
      <c r="AN62" s="500" t="s">
        <v>347</v>
      </c>
      <c r="AO62" s="501"/>
      <c r="AP62" s="501"/>
    </row>
    <row r="63" spans="2:46" ht="21.9" customHeight="1" x14ac:dyDescent="0.6">
      <c r="B63" s="569"/>
      <c r="C63" s="500" t="s">
        <v>1222</v>
      </c>
      <c r="AB63" s="500" t="s">
        <v>218</v>
      </c>
      <c r="AM63" s="569"/>
      <c r="AN63" s="500" t="s">
        <v>348</v>
      </c>
      <c r="AO63" s="501"/>
      <c r="AP63" s="501"/>
    </row>
    <row r="64" spans="2:46" ht="21.9" customHeight="1" x14ac:dyDescent="0.6">
      <c r="B64" s="569" t="s">
        <v>495</v>
      </c>
      <c r="C64" s="500" t="s">
        <v>497</v>
      </c>
      <c r="AB64" s="500" t="s">
        <v>219</v>
      </c>
      <c r="AM64" s="499" t="s">
        <v>349</v>
      </c>
      <c r="AN64" s="569"/>
      <c r="AO64" s="569"/>
      <c r="AP64" s="569"/>
      <c r="AQ64" s="569"/>
      <c r="AR64" s="569"/>
      <c r="AS64" s="569"/>
      <c r="AT64" s="569"/>
    </row>
    <row r="65" spans="2:46" ht="21.9" customHeight="1" x14ac:dyDescent="0.6">
      <c r="B65" s="569"/>
      <c r="C65" s="500" t="s">
        <v>498</v>
      </c>
      <c r="X65" s="500" t="s">
        <v>220</v>
      </c>
      <c r="AM65" s="569"/>
      <c r="AN65" s="499" t="s">
        <v>334</v>
      </c>
      <c r="AO65" s="569"/>
      <c r="AP65" s="569"/>
      <c r="AQ65" s="569"/>
      <c r="AR65" s="569"/>
      <c r="AS65" s="569"/>
      <c r="AT65" s="569"/>
    </row>
    <row r="66" spans="2:46" ht="21.9" customHeight="1" x14ac:dyDescent="0.6">
      <c r="B66" s="570" t="s">
        <v>496</v>
      </c>
      <c r="C66" s="500" t="s">
        <v>1223</v>
      </c>
      <c r="AB66" s="500" t="s">
        <v>221</v>
      </c>
      <c r="AM66" s="569"/>
      <c r="AN66" s="500" t="s">
        <v>350</v>
      </c>
      <c r="AO66" s="501"/>
      <c r="AP66" s="501"/>
      <c r="AQ66" s="501"/>
      <c r="AR66" s="569"/>
      <c r="AS66" s="569"/>
      <c r="AT66" s="569"/>
    </row>
    <row r="67" spans="2:46" ht="21.9" customHeight="1" x14ac:dyDescent="0.6">
      <c r="B67" s="570"/>
      <c r="C67" s="500" t="s">
        <v>1224</v>
      </c>
      <c r="AB67" s="563" t="s">
        <v>326</v>
      </c>
      <c r="AM67" s="569"/>
      <c r="AN67" s="500" t="s">
        <v>351</v>
      </c>
      <c r="AO67" s="501"/>
      <c r="AP67" s="501"/>
      <c r="AR67" s="569"/>
      <c r="AS67" s="569"/>
      <c r="AT67" s="569"/>
    </row>
    <row r="68" spans="2:46" ht="21.9" customHeight="1" x14ac:dyDescent="0.6">
      <c r="B68" s="570" t="s">
        <v>499</v>
      </c>
      <c r="C68" s="500" t="s">
        <v>518</v>
      </c>
      <c r="AB68" s="500" t="s">
        <v>222</v>
      </c>
      <c r="AM68" s="569"/>
      <c r="AN68" s="500" t="s">
        <v>352</v>
      </c>
      <c r="AO68" s="501"/>
      <c r="AP68" s="501"/>
      <c r="AR68" s="569"/>
      <c r="AS68" s="569"/>
      <c r="AT68" s="569"/>
    </row>
    <row r="69" spans="2:46" ht="21.9" customHeight="1" x14ac:dyDescent="0.6">
      <c r="B69" s="569"/>
      <c r="C69" s="500" t="s">
        <v>519</v>
      </c>
      <c r="X69" s="500" t="s">
        <v>223</v>
      </c>
      <c r="AM69" s="499" t="s">
        <v>353</v>
      </c>
      <c r="AN69" s="569"/>
      <c r="AO69" s="569"/>
      <c r="AP69" s="569"/>
      <c r="AQ69" s="569"/>
      <c r="AR69" s="569"/>
      <c r="AS69" s="569"/>
      <c r="AT69" s="569"/>
    </row>
    <row r="70" spans="2:46" ht="21.9" customHeight="1" x14ac:dyDescent="0.6">
      <c r="B70" s="570" t="s">
        <v>500</v>
      </c>
      <c r="C70" s="500" t="s">
        <v>520</v>
      </c>
      <c r="AB70" s="500" t="s">
        <v>224</v>
      </c>
      <c r="AM70" s="569"/>
      <c r="AN70" s="499" t="s">
        <v>334</v>
      </c>
      <c r="AO70" s="569"/>
      <c r="AP70" s="569"/>
      <c r="AQ70" s="569"/>
      <c r="AR70" s="569"/>
      <c r="AS70" s="569"/>
      <c r="AT70" s="569"/>
    </row>
    <row r="71" spans="2:46" ht="21.9" customHeight="1" x14ac:dyDescent="0.6">
      <c r="B71" s="570"/>
      <c r="C71" s="500" t="s">
        <v>521</v>
      </c>
      <c r="AA71" s="563" t="s">
        <v>305</v>
      </c>
      <c r="AM71" s="569"/>
      <c r="AN71" s="500" t="s">
        <v>354</v>
      </c>
      <c r="AO71" s="501"/>
      <c r="AP71" s="501"/>
      <c r="AQ71" s="501"/>
      <c r="AR71" s="569"/>
      <c r="AS71" s="569"/>
      <c r="AT71" s="569"/>
    </row>
    <row r="72" spans="2:46" ht="21.9" customHeight="1" x14ac:dyDescent="0.6">
      <c r="B72" s="499" t="s">
        <v>1207</v>
      </c>
      <c r="C72" s="500"/>
      <c r="AB72" s="563" t="s">
        <v>327</v>
      </c>
      <c r="AM72" s="499" t="s">
        <v>355</v>
      </c>
      <c r="AN72" s="569"/>
      <c r="AO72" s="569"/>
      <c r="AP72" s="569"/>
      <c r="AQ72" s="569"/>
      <c r="AR72" s="569"/>
      <c r="AS72" s="569"/>
      <c r="AT72" s="569"/>
    </row>
    <row r="73" spans="2:46" ht="21.9" customHeight="1" x14ac:dyDescent="0.6">
      <c r="B73" s="570" t="s">
        <v>502</v>
      </c>
      <c r="C73" s="500" t="s">
        <v>503</v>
      </c>
      <c r="AB73" s="569"/>
      <c r="AC73" s="500" t="s">
        <v>306</v>
      </c>
      <c r="AM73" s="569"/>
      <c r="AN73" s="499" t="s">
        <v>334</v>
      </c>
      <c r="AO73" s="569"/>
      <c r="AP73" s="569"/>
      <c r="AQ73" s="569"/>
      <c r="AR73" s="569"/>
      <c r="AS73" s="569"/>
      <c r="AT73" s="569"/>
    </row>
    <row r="74" spans="2:46" ht="21.9" customHeight="1" x14ac:dyDescent="0.6">
      <c r="B74" s="570" t="s">
        <v>508</v>
      </c>
      <c r="C74" s="500" t="s">
        <v>504</v>
      </c>
      <c r="AB74" s="569"/>
      <c r="AC74" s="500" t="s">
        <v>307</v>
      </c>
      <c r="AM74" s="569"/>
      <c r="AN74" s="500" t="s">
        <v>356</v>
      </c>
      <c r="AO74" s="501"/>
      <c r="AP74" s="501"/>
      <c r="AQ74" s="501"/>
      <c r="AR74" s="569"/>
      <c r="AS74" s="569"/>
      <c r="AT74" s="569"/>
    </row>
    <row r="75" spans="2:46" ht="21.9" customHeight="1" x14ac:dyDescent="0.6">
      <c r="B75" s="570" t="s">
        <v>509</v>
      </c>
      <c r="C75" s="500" t="s">
        <v>505</v>
      </c>
      <c r="AB75" s="569"/>
      <c r="AC75" s="500" t="s">
        <v>308</v>
      </c>
      <c r="AM75" s="569"/>
      <c r="AN75" s="500" t="s">
        <v>357</v>
      </c>
      <c r="AO75" s="501"/>
      <c r="AP75" s="501"/>
    </row>
    <row r="76" spans="2:46" ht="21.9" customHeight="1" x14ac:dyDescent="0.6">
      <c r="B76" s="570" t="s">
        <v>496</v>
      </c>
      <c r="C76" s="500" t="s">
        <v>506</v>
      </c>
      <c r="AB76" s="563" t="s">
        <v>328</v>
      </c>
      <c r="AM76" s="569"/>
      <c r="AN76" s="500" t="s">
        <v>358</v>
      </c>
      <c r="AO76" s="501"/>
      <c r="AQ76" s="501"/>
    </row>
    <row r="77" spans="2:46" ht="21.9" customHeight="1" x14ac:dyDescent="0.6">
      <c r="B77" s="570" t="s">
        <v>499</v>
      </c>
      <c r="C77" s="500" t="s">
        <v>507</v>
      </c>
      <c r="AC77" s="500" t="s">
        <v>309</v>
      </c>
      <c r="AM77" s="569"/>
      <c r="AN77" s="569"/>
      <c r="AO77" s="569"/>
      <c r="AP77" s="569"/>
      <c r="AQ77" s="569"/>
    </row>
    <row r="78" spans="2:46" ht="21.9" customHeight="1" x14ac:dyDescent="0.6">
      <c r="B78" s="571" t="s">
        <v>1208</v>
      </c>
      <c r="C78" s="500"/>
      <c r="AC78" s="500" t="s">
        <v>311</v>
      </c>
      <c r="AM78" s="569"/>
      <c r="AN78" s="569"/>
      <c r="AO78" s="569"/>
      <c r="AP78" s="569"/>
      <c r="AQ78" s="569"/>
    </row>
    <row r="79" spans="2:46" ht="21.9" customHeight="1" x14ac:dyDescent="0.6">
      <c r="B79" s="570" t="s">
        <v>502</v>
      </c>
      <c r="C79" s="500" t="s">
        <v>510</v>
      </c>
      <c r="AC79" s="500" t="s">
        <v>310</v>
      </c>
      <c r="AM79" s="569"/>
      <c r="AN79" s="569"/>
      <c r="AO79" s="569"/>
      <c r="AP79" s="569"/>
      <c r="AQ79" s="569"/>
    </row>
    <row r="80" spans="2:46" ht="21.9" customHeight="1" x14ac:dyDescent="0.6">
      <c r="B80" s="570" t="s">
        <v>508</v>
      </c>
      <c r="C80" s="500" t="s">
        <v>511</v>
      </c>
      <c r="AC80" s="500" t="s">
        <v>312</v>
      </c>
      <c r="AM80" s="569"/>
      <c r="AN80" s="569"/>
      <c r="AO80" s="569"/>
      <c r="AP80" s="569"/>
      <c r="AQ80" s="569"/>
    </row>
    <row r="81" spans="2:43" ht="21.9" customHeight="1" x14ac:dyDescent="0.6">
      <c r="B81" s="570" t="s">
        <v>509</v>
      </c>
      <c r="C81" s="500" t="s">
        <v>512</v>
      </c>
      <c r="AC81" s="500" t="s">
        <v>313</v>
      </c>
      <c r="AM81" s="569"/>
      <c r="AN81" s="569"/>
      <c r="AO81" s="569"/>
      <c r="AP81" s="569"/>
      <c r="AQ81" s="569"/>
    </row>
    <row r="82" spans="2:43" ht="21.9" customHeight="1" x14ac:dyDescent="0.6">
      <c r="B82" s="570" t="s">
        <v>496</v>
      </c>
      <c r="C82" s="500" t="s">
        <v>513</v>
      </c>
      <c r="AC82" s="500" t="s">
        <v>314</v>
      </c>
      <c r="AM82" s="569"/>
      <c r="AN82" s="569"/>
      <c r="AO82" s="569"/>
      <c r="AP82" s="569"/>
      <c r="AQ82" s="569"/>
    </row>
    <row r="83" spans="2:43" ht="21.9" customHeight="1" x14ac:dyDescent="0.6">
      <c r="B83" s="570" t="s">
        <v>499</v>
      </c>
      <c r="C83" s="500" t="s">
        <v>514</v>
      </c>
      <c r="AC83" s="500" t="s">
        <v>315</v>
      </c>
      <c r="AM83" s="569"/>
      <c r="AN83" s="569"/>
      <c r="AO83" s="569"/>
      <c r="AP83" s="569"/>
      <c r="AQ83" s="569"/>
    </row>
    <row r="84" spans="2:43" ht="21.9" customHeight="1" x14ac:dyDescent="0.6">
      <c r="B84" s="499" t="s">
        <v>1209</v>
      </c>
      <c r="C84" s="500"/>
      <c r="AC84" s="500" t="s">
        <v>316</v>
      </c>
      <c r="AM84" s="569"/>
      <c r="AN84" s="569"/>
      <c r="AO84" s="569"/>
      <c r="AP84" s="569"/>
      <c r="AQ84" s="569"/>
    </row>
    <row r="85" spans="2:43" ht="21.9" customHeight="1" x14ac:dyDescent="0.6">
      <c r="B85" s="570" t="s">
        <v>502</v>
      </c>
      <c r="C85" s="500" t="s">
        <v>551</v>
      </c>
      <c r="AB85" s="563" t="s">
        <v>329</v>
      </c>
      <c r="AM85" s="569"/>
      <c r="AN85" s="569"/>
      <c r="AO85" s="569"/>
      <c r="AP85" s="569"/>
      <c r="AQ85" s="569"/>
    </row>
    <row r="86" spans="2:43" ht="21.9" customHeight="1" x14ac:dyDescent="0.6">
      <c r="B86" s="570" t="s">
        <v>508</v>
      </c>
      <c r="C86" s="567" t="s">
        <v>552</v>
      </c>
      <c r="AB86" s="569"/>
      <c r="AC86" s="500" t="s">
        <v>317</v>
      </c>
      <c r="AM86" s="569"/>
      <c r="AN86" s="569"/>
      <c r="AO86" s="569"/>
      <c r="AP86" s="569"/>
      <c r="AQ86" s="569"/>
    </row>
    <row r="87" spans="2:43" ht="21.9" customHeight="1" x14ac:dyDescent="0.6">
      <c r="B87" s="569"/>
      <c r="C87" s="500" t="s">
        <v>517</v>
      </c>
      <c r="AB87" s="563" t="s">
        <v>330</v>
      </c>
      <c r="AM87" s="569"/>
      <c r="AN87" s="569"/>
      <c r="AO87" s="569"/>
      <c r="AP87" s="569"/>
      <c r="AQ87" s="569"/>
    </row>
    <row r="88" spans="2:43" ht="21.9" customHeight="1" x14ac:dyDescent="0.6">
      <c r="B88" s="570" t="s">
        <v>509</v>
      </c>
      <c r="C88" s="567" t="s">
        <v>515</v>
      </c>
      <c r="AB88" s="569"/>
      <c r="AC88" s="500" t="s">
        <v>318</v>
      </c>
      <c r="AM88" s="569"/>
      <c r="AN88" s="569"/>
      <c r="AO88" s="569"/>
      <c r="AP88" s="569"/>
      <c r="AQ88" s="569"/>
    </row>
    <row r="89" spans="2:43" ht="21.9" customHeight="1" x14ac:dyDescent="0.6">
      <c r="B89" s="570" t="s">
        <v>496</v>
      </c>
      <c r="C89" s="500" t="s">
        <v>553</v>
      </c>
      <c r="AB89" s="563" t="s">
        <v>331</v>
      </c>
    </row>
    <row r="90" spans="2:43" ht="21.9" customHeight="1" x14ac:dyDescent="0.6">
      <c r="B90" s="570" t="s">
        <v>499</v>
      </c>
      <c r="C90" s="500" t="s">
        <v>554</v>
      </c>
      <c r="AB90" s="500" t="s">
        <v>225</v>
      </c>
      <c r="AC90" s="500" t="s">
        <v>319</v>
      </c>
    </row>
    <row r="91" spans="2:43" ht="21.9" customHeight="1" x14ac:dyDescent="0.6">
      <c r="B91" s="570" t="s">
        <v>500</v>
      </c>
      <c r="C91" s="500" t="s">
        <v>516</v>
      </c>
    </row>
    <row r="92" spans="2:43" ht="21.9" customHeight="1" x14ac:dyDescent="0.6">
      <c r="B92" s="499" t="s">
        <v>1210</v>
      </c>
      <c r="C92" s="500"/>
    </row>
    <row r="93" spans="2:43" ht="21.9" customHeight="1" x14ac:dyDescent="0.6">
      <c r="B93" s="570" t="s">
        <v>502</v>
      </c>
      <c r="C93" s="500" t="s">
        <v>522</v>
      </c>
    </row>
    <row r="94" spans="2:43" ht="21.9" customHeight="1" x14ac:dyDescent="0.6">
      <c r="B94" s="570" t="s">
        <v>508</v>
      </c>
      <c r="C94" s="500" t="s">
        <v>523</v>
      </c>
    </row>
    <row r="95" spans="2:43" ht="21.9" customHeight="1" x14ac:dyDescent="0.6">
      <c r="B95" s="570" t="s">
        <v>509</v>
      </c>
      <c r="C95" s="500" t="s">
        <v>555</v>
      </c>
    </row>
    <row r="96" spans="2:43" ht="21.9" customHeight="1" x14ac:dyDescent="0.6">
      <c r="B96" s="570" t="s">
        <v>496</v>
      </c>
      <c r="C96" s="500" t="s">
        <v>524</v>
      </c>
    </row>
    <row r="97" spans="1:11" ht="21.9" customHeight="1" x14ac:dyDescent="0.6">
      <c r="B97" s="570" t="s">
        <v>499</v>
      </c>
      <c r="C97" s="500" t="s">
        <v>525</v>
      </c>
    </row>
    <row r="98" spans="1:11" ht="21.9" customHeight="1" x14ac:dyDescent="0.6">
      <c r="B98" s="570" t="s">
        <v>500</v>
      </c>
      <c r="C98" s="500" t="s">
        <v>526</v>
      </c>
    </row>
    <row r="99" spans="1:11" ht="21.9" customHeight="1" x14ac:dyDescent="0.6">
      <c r="B99" s="570" t="s">
        <v>501</v>
      </c>
      <c r="C99" s="500" t="s">
        <v>527</v>
      </c>
    </row>
    <row r="100" spans="1:11" ht="21.9" customHeight="1" x14ac:dyDescent="0.6">
      <c r="B100" s="570" t="s">
        <v>529</v>
      </c>
      <c r="C100" s="500" t="s">
        <v>528</v>
      </c>
    </row>
    <row r="101" spans="1:11" ht="21.9" customHeight="1" x14ac:dyDescent="0.6">
      <c r="B101" s="570"/>
      <c r="C101" s="500"/>
    </row>
    <row r="102" spans="1:11" ht="21.9" customHeight="1" x14ac:dyDescent="0.6">
      <c r="B102" s="570"/>
      <c r="C102" s="500"/>
    </row>
    <row r="103" spans="1:11" ht="21.9" customHeight="1" x14ac:dyDescent="0.6">
      <c r="B103" s="499" t="s">
        <v>1773</v>
      </c>
    </row>
    <row r="104" spans="1:11" ht="21.9" customHeight="1" x14ac:dyDescent="0.6">
      <c r="A104" s="572"/>
      <c r="B104" s="573" t="s">
        <v>1774</v>
      </c>
      <c r="C104" s="574"/>
      <c r="D104" s="574"/>
      <c r="E104" s="574"/>
      <c r="F104" s="574"/>
      <c r="G104" s="574"/>
      <c r="H104" s="574"/>
      <c r="I104" s="574"/>
      <c r="J104" s="574"/>
      <c r="K104" s="574"/>
    </row>
    <row r="105" spans="1:11" ht="21.9" customHeight="1" x14ac:dyDescent="0.6">
      <c r="A105" s="575" t="s">
        <v>1481</v>
      </c>
      <c r="B105" s="573"/>
      <c r="C105" s="576"/>
      <c r="D105" s="573"/>
      <c r="E105" s="573"/>
      <c r="F105" s="573"/>
      <c r="G105" s="573"/>
      <c r="H105" s="573"/>
      <c r="I105" s="573"/>
      <c r="J105" s="573"/>
      <c r="K105" s="573"/>
    </row>
    <row r="106" spans="1:11" ht="21.9" customHeight="1" x14ac:dyDescent="0.6">
      <c r="A106" s="575" t="s">
        <v>1225</v>
      </c>
      <c r="B106" s="573"/>
      <c r="C106" s="576"/>
      <c r="D106" s="573"/>
      <c r="E106" s="573"/>
      <c r="F106" s="573"/>
      <c r="G106" s="573"/>
      <c r="H106" s="573"/>
      <c r="I106" s="573"/>
      <c r="J106" s="573"/>
      <c r="K106" s="573"/>
    </row>
    <row r="107" spans="1:11" ht="21.9" customHeight="1" x14ac:dyDescent="0.6">
      <c r="A107" s="575" t="s">
        <v>1226</v>
      </c>
      <c r="B107" s="574"/>
      <c r="C107" s="574"/>
      <c r="D107" s="574"/>
      <c r="E107" s="574"/>
      <c r="F107" s="574"/>
      <c r="G107" s="574"/>
      <c r="H107" s="574"/>
      <c r="I107" s="574"/>
      <c r="J107" s="574"/>
      <c r="K107" s="574"/>
    </row>
    <row r="108" spans="1:11" ht="21.9" customHeight="1" x14ac:dyDescent="0.6">
      <c r="A108" s="575" t="s">
        <v>1227</v>
      </c>
      <c r="B108" s="573"/>
      <c r="C108" s="576"/>
      <c r="D108" s="573"/>
      <c r="E108" s="573"/>
      <c r="F108" s="573"/>
      <c r="G108" s="573"/>
      <c r="H108" s="573"/>
      <c r="I108" s="573"/>
      <c r="J108" s="573"/>
      <c r="K108" s="573"/>
    </row>
    <row r="109" spans="1:11" ht="21.9" customHeight="1" x14ac:dyDescent="0.6">
      <c r="A109" s="573" t="s">
        <v>1228</v>
      </c>
      <c r="B109" s="573"/>
      <c r="C109" s="576"/>
      <c r="D109" s="573"/>
      <c r="E109" s="573"/>
      <c r="F109" s="573"/>
      <c r="G109" s="573"/>
      <c r="H109" s="573"/>
      <c r="I109" s="573"/>
      <c r="J109" s="573"/>
      <c r="K109" s="573"/>
    </row>
    <row r="110" spans="1:11" ht="21.9" customHeight="1" x14ac:dyDescent="0.6">
      <c r="A110" s="575" t="s">
        <v>1229</v>
      </c>
      <c r="B110" s="574"/>
      <c r="C110" s="574"/>
      <c r="D110" s="574"/>
      <c r="E110" s="574"/>
      <c r="F110" s="574"/>
      <c r="G110" s="574"/>
      <c r="H110" s="574"/>
      <c r="I110" s="574"/>
      <c r="J110" s="574"/>
      <c r="K110" s="574"/>
    </row>
    <row r="111" spans="1:11" ht="21.9" customHeight="1" x14ac:dyDescent="0.6">
      <c r="A111" s="573" t="s">
        <v>1230</v>
      </c>
      <c r="B111" s="574"/>
      <c r="C111" s="574"/>
      <c r="D111" s="574"/>
      <c r="E111" s="574"/>
      <c r="F111" s="574"/>
      <c r="G111" s="574"/>
      <c r="H111" s="574"/>
      <c r="I111" s="574"/>
      <c r="J111" s="574"/>
      <c r="K111" s="574"/>
    </row>
    <row r="112" spans="1:11" ht="21.9" customHeight="1" x14ac:dyDescent="0.6">
      <c r="A112" s="573" t="s">
        <v>1231</v>
      </c>
      <c r="B112" s="574"/>
      <c r="C112" s="574"/>
      <c r="D112" s="574"/>
      <c r="E112" s="574"/>
      <c r="F112" s="574"/>
      <c r="G112" s="574"/>
      <c r="H112" s="574"/>
      <c r="I112" s="574"/>
      <c r="J112" s="574"/>
      <c r="K112" s="574"/>
    </row>
    <row r="113" spans="1:11" ht="21.9" customHeight="1" x14ac:dyDescent="0.6">
      <c r="A113" s="500" t="s">
        <v>1232</v>
      </c>
      <c r="B113" s="577"/>
      <c r="C113" s="577"/>
      <c r="D113" s="577"/>
      <c r="E113" s="577"/>
      <c r="F113" s="577"/>
      <c r="G113" s="577"/>
      <c r="H113" s="577"/>
      <c r="I113" s="577"/>
      <c r="J113" s="577"/>
      <c r="K113" s="577"/>
    </row>
    <row r="114" spans="1:11" ht="21.9" customHeight="1" x14ac:dyDescent="0.6">
      <c r="A114" s="499"/>
      <c r="B114" s="574"/>
      <c r="C114" s="500" t="s">
        <v>1233</v>
      </c>
      <c r="D114" s="574"/>
      <c r="E114" s="574"/>
      <c r="F114" s="574"/>
      <c r="G114" s="574"/>
      <c r="H114" s="574"/>
      <c r="I114" s="574"/>
      <c r="J114" s="574"/>
      <c r="K114" s="574"/>
    </row>
    <row r="115" spans="1:11" ht="21.9" customHeight="1" x14ac:dyDescent="0.6">
      <c r="A115" s="500" t="s">
        <v>1234</v>
      </c>
      <c r="B115" s="574"/>
      <c r="C115" s="574"/>
      <c r="D115" s="574"/>
      <c r="E115" s="574"/>
      <c r="F115" s="574"/>
      <c r="G115" s="574"/>
      <c r="H115" s="574"/>
      <c r="I115" s="574"/>
      <c r="J115" s="574"/>
      <c r="K115" s="574"/>
    </row>
    <row r="116" spans="1:11" ht="21.9" customHeight="1" x14ac:dyDescent="0.6">
      <c r="A116" s="500" t="s">
        <v>1235</v>
      </c>
      <c r="B116" s="574"/>
      <c r="C116" s="574"/>
      <c r="D116" s="574"/>
      <c r="E116" s="574"/>
      <c r="F116" s="574"/>
      <c r="G116" s="574"/>
      <c r="H116" s="574"/>
      <c r="I116" s="574"/>
      <c r="J116" s="574"/>
      <c r="K116" s="574"/>
    </row>
    <row r="117" spans="1:11" ht="21.9" customHeight="1" x14ac:dyDescent="0.6">
      <c r="A117" s="499"/>
      <c r="B117" s="574"/>
      <c r="C117" s="500" t="s">
        <v>1236</v>
      </c>
      <c r="D117" s="574"/>
      <c r="E117" s="574"/>
      <c r="F117" s="574"/>
      <c r="G117" s="574"/>
      <c r="H117" s="574"/>
      <c r="I117" s="574"/>
      <c r="J117" s="574"/>
      <c r="K117" s="574"/>
    </row>
    <row r="118" spans="1:11" ht="21.9" customHeight="1" x14ac:dyDescent="0.6">
      <c r="A118" s="500" t="s">
        <v>1237</v>
      </c>
      <c r="B118" s="574"/>
      <c r="C118" s="574"/>
      <c r="D118" s="574"/>
      <c r="E118" s="574"/>
      <c r="F118" s="574"/>
      <c r="G118" s="574"/>
      <c r="H118" s="574"/>
      <c r="I118" s="574"/>
      <c r="J118" s="574"/>
      <c r="K118" s="574"/>
    </row>
    <row r="119" spans="1:11" ht="21.9" customHeight="1" x14ac:dyDescent="0.6">
      <c r="A119" s="499"/>
      <c r="B119" s="574"/>
      <c r="C119" s="500" t="s">
        <v>1238</v>
      </c>
      <c r="D119" s="574"/>
      <c r="E119" s="574"/>
      <c r="F119" s="574"/>
      <c r="G119" s="574"/>
      <c r="H119" s="574"/>
      <c r="I119" s="574"/>
      <c r="J119" s="574"/>
      <c r="K119" s="574"/>
    </row>
    <row r="120" spans="1:11" ht="21.9" customHeight="1" x14ac:dyDescent="0.6">
      <c r="A120" s="500" t="s">
        <v>1239</v>
      </c>
      <c r="B120" s="574"/>
      <c r="C120" s="500"/>
      <c r="D120" s="574"/>
      <c r="E120" s="574"/>
      <c r="F120" s="574"/>
      <c r="G120" s="574"/>
      <c r="H120" s="574"/>
      <c r="I120" s="574"/>
      <c r="J120" s="574"/>
      <c r="K120" s="574"/>
    </row>
    <row r="121" spans="1:11" ht="21.9" customHeight="1" x14ac:dyDescent="0.6">
      <c r="A121" s="500" t="s">
        <v>1240</v>
      </c>
      <c r="B121" s="574"/>
      <c r="C121" s="500"/>
      <c r="D121" s="574"/>
      <c r="E121" s="574"/>
      <c r="F121" s="574"/>
      <c r="G121" s="574"/>
      <c r="H121" s="574"/>
      <c r="I121" s="574"/>
      <c r="J121" s="574"/>
      <c r="K121" s="574"/>
    </row>
    <row r="122" spans="1:11" ht="21.9" customHeight="1" x14ac:dyDescent="0.6">
      <c r="A122" s="499"/>
      <c r="B122" s="574"/>
      <c r="C122" s="500" t="s">
        <v>1241</v>
      </c>
      <c r="D122" s="574"/>
      <c r="E122" s="574"/>
      <c r="F122" s="574"/>
      <c r="G122" s="574"/>
      <c r="H122" s="574"/>
      <c r="I122" s="574"/>
      <c r="J122" s="574"/>
      <c r="K122" s="574"/>
    </row>
    <row r="123" spans="1:11" ht="21.9" customHeight="1" x14ac:dyDescent="0.6">
      <c r="A123" s="500" t="s">
        <v>1242</v>
      </c>
      <c r="B123" s="574"/>
      <c r="C123" s="500"/>
      <c r="D123" s="574"/>
      <c r="E123" s="574"/>
      <c r="F123" s="574"/>
      <c r="G123" s="574"/>
      <c r="H123" s="574"/>
      <c r="I123" s="574"/>
      <c r="J123" s="574"/>
      <c r="K123" s="574"/>
    </row>
    <row r="124" spans="1:11" ht="21.9" customHeight="1" x14ac:dyDescent="0.6">
      <c r="B124" s="574"/>
      <c r="C124" s="500" t="s">
        <v>1243</v>
      </c>
      <c r="D124" s="574"/>
      <c r="E124" s="574"/>
      <c r="F124" s="574"/>
      <c r="G124" s="574"/>
      <c r="H124" s="574"/>
      <c r="I124" s="574"/>
      <c r="J124" s="574"/>
      <c r="K124" s="574"/>
    </row>
    <row r="125" spans="1:11" ht="21.9" customHeight="1" x14ac:dyDescent="0.6">
      <c r="A125" s="500" t="s">
        <v>1244</v>
      </c>
      <c r="B125" s="574"/>
      <c r="C125" s="500"/>
      <c r="D125" s="574"/>
      <c r="E125" s="574"/>
      <c r="F125" s="574"/>
      <c r="G125" s="574"/>
      <c r="H125" s="574"/>
      <c r="I125" s="574"/>
      <c r="J125" s="574"/>
      <c r="K125" s="574"/>
    </row>
    <row r="126" spans="1:11" ht="21.9" customHeight="1" x14ac:dyDescent="0.6">
      <c r="B126" s="574"/>
      <c r="C126" s="500" t="s">
        <v>1245</v>
      </c>
      <c r="D126" s="574"/>
      <c r="E126" s="574"/>
      <c r="F126" s="574"/>
      <c r="G126" s="574"/>
      <c r="H126" s="574"/>
      <c r="I126" s="574"/>
      <c r="J126" s="574"/>
      <c r="K126" s="574"/>
    </row>
    <row r="127" spans="1:11" ht="21.9" customHeight="1" x14ac:dyDescent="0.6">
      <c r="A127" s="500" t="s">
        <v>1246</v>
      </c>
      <c r="B127" s="574"/>
      <c r="C127" s="500"/>
      <c r="D127" s="574"/>
      <c r="E127" s="574"/>
      <c r="F127" s="574"/>
      <c r="G127" s="574"/>
      <c r="H127" s="574"/>
      <c r="I127" s="574"/>
      <c r="J127" s="574"/>
      <c r="K127" s="574"/>
    </row>
    <row r="128" spans="1:11" ht="21.9" customHeight="1" x14ac:dyDescent="0.6">
      <c r="B128" s="574"/>
      <c r="C128" s="500" t="s">
        <v>1247</v>
      </c>
      <c r="D128" s="574"/>
      <c r="E128" s="574"/>
      <c r="F128" s="574"/>
      <c r="G128" s="574"/>
      <c r="H128" s="574"/>
      <c r="I128" s="574"/>
      <c r="J128" s="574"/>
      <c r="K128" s="574"/>
    </row>
    <row r="129" spans="1:11" ht="21.9" customHeight="1" x14ac:dyDescent="0.6">
      <c r="A129" s="500" t="s">
        <v>1372</v>
      </c>
      <c r="B129" s="574"/>
      <c r="C129" s="500"/>
      <c r="D129" s="574"/>
      <c r="E129" s="574"/>
      <c r="F129" s="574"/>
      <c r="G129" s="574"/>
      <c r="H129" s="574"/>
      <c r="I129" s="574"/>
      <c r="J129" s="574"/>
      <c r="K129" s="574"/>
    </row>
    <row r="130" spans="1:11" ht="21.9" customHeight="1" x14ac:dyDescent="0.6">
      <c r="A130" s="500" t="s">
        <v>1371</v>
      </c>
      <c r="B130" s="574"/>
      <c r="C130" s="500"/>
      <c r="D130" s="574"/>
      <c r="E130" s="574"/>
      <c r="F130" s="574"/>
      <c r="G130" s="574"/>
      <c r="H130" s="574"/>
      <c r="I130" s="574"/>
      <c r="J130" s="574"/>
      <c r="K130" s="574"/>
    </row>
    <row r="131" spans="1:11" ht="21.9" customHeight="1" x14ac:dyDescent="0.6">
      <c r="A131" s="499"/>
      <c r="B131" s="574"/>
      <c r="C131" s="500" t="s">
        <v>1248</v>
      </c>
      <c r="D131" s="574"/>
      <c r="E131" s="574"/>
      <c r="F131" s="574"/>
      <c r="G131" s="574"/>
      <c r="H131" s="574"/>
      <c r="I131" s="574"/>
      <c r="J131" s="574"/>
      <c r="K131" s="574"/>
    </row>
    <row r="132" spans="1:11" ht="21.9" customHeight="1" x14ac:dyDescent="0.6">
      <c r="A132" s="500" t="s">
        <v>1249</v>
      </c>
      <c r="B132" s="574"/>
      <c r="C132" s="500"/>
      <c r="D132" s="574"/>
      <c r="E132" s="574"/>
      <c r="F132" s="574"/>
      <c r="G132" s="574"/>
      <c r="H132" s="574"/>
      <c r="I132" s="574"/>
      <c r="J132" s="574"/>
      <c r="K132" s="574"/>
    </row>
    <row r="133" spans="1:11" ht="21.9" customHeight="1" x14ac:dyDescent="0.6">
      <c r="A133" s="499"/>
      <c r="B133" s="574"/>
      <c r="C133" s="500" t="s">
        <v>1250</v>
      </c>
      <c r="D133" s="574"/>
      <c r="E133" s="574"/>
      <c r="F133" s="574"/>
      <c r="G133" s="574"/>
      <c r="H133" s="574"/>
      <c r="I133" s="574"/>
      <c r="J133" s="574"/>
      <c r="K133" s="574"/>
    </row>
    <row r="134" spans="1:11" ht="21.9" customHeight="1" x14ac:dyDescent="0.6">
      <c r="A134" s="500" t="s">
        <v>1251</v>
      </c>
      <c r="B134" s="574"/>
      <c r="C134" s="500"/>
      <c r="D134" s="574"/>
      <c r="E134" s="574"/>
      <c r="F134" s="574"/>
      <c r="G134" s="574"/>
      <c r="H134" s="574"/>
      <c r="I134" s="574"/>
      <c r="J134" s="574"/>
      <c r="K134" s="574"/>
    </row>
    <row r="135" spans="1:11" ht="21.9" customHeight="1" x14ac:dyDescent="0.6">
      <c r="A135" s="500" t="s">
        <v>1252</v>
      </c>
      <c r="B135" s="574"/>
      <c r="C135" s="574"/>
      <c r="D135" s="574"/>
      <c r="E135" s="574"/>
      <c r="F135" s="574"/>
      <c r="G135" s="574"/>
      <c r="H135" s="574"/>
      <c r="I135" s="574"/>
      <c r="J135" s="574"/>
      <c r="K135" s="574"/>
    </row>
    <row r="136" spans="1:11" ht="21.9" customHeight="1" x14ac:dyDescent="0.6">
      <c r="B136" s="574"/>
      <c r="C136" s="574"/>
      <c r="D136" s="574"/>
      <c r="E136" s="574"/>
      <c r="F136" s="574"/>
      <c r="G136" s="574"/>
      <c r="H136" s="574"/>
      <c r="I136" s="574"/>
      <c r="J136" s="574"/>
      <c r="K136" s="574"/>
    </row>
    <row r="137" spans="1:11" ht="21.9" customHeight="1" x14ac:dyDescent="0.6">
      <c r="A137" s="499"/>
      <c r="C137" s="500" t="s">
        <v>1253</v>
      </c>
    </row>
    <row r="138" spans="1:11" ht="21.9" customHeight="1" x14ac:dyDescent="0.6">
      <c r="A138" s="500" t="s">
        <v>1254</v>
      </c>
    </row>
    <row r="139" spans="1:11" ht="21.9" customHeight="1" x14ac:dyDescent="0.6">
      <c r="A139" s="500" t="s">
        <v>1255</v>
      </c>
    </row>
    <row r="140" spans="1:11" ht="21.9" customHeight="1" x14ac:dyDescent="0.6">
      <c r="A140" s="499"/>
      <c r="C140" s="500" t="s">
        <v>1256</v>
      </c>
    </row>
    <row r="141" spans="1:11" ht="21.9" customHeight="1" x14ac:dyDescent="0.6">
      <c r="A141" s="567" t="s">
        <v>1373</v>
      </c>
    </row>
    <row r="142" spans="1:11" ht="21.9" customHeight="1" x14ac:dyDescent="0.6">
      <c r="A142" s="567" t="s">
        <v>1257</v>
      </c>
    </row>
    <row r="143" spans="1:11" ht="21.9" customHeight="1" x14ac:dyDescent="0.6">
      <c r="A143" s="568" t="s">
        <v>1258</v>
      </c>
    </row>
    <row r="144" spans="1:11" ht="21.9" customHeight="1" x14ac:dyDescent="0.6">
      <c r="A144" s="567" t="s">
        <v>1259</v>
      </c>
    </row>
    <row r="145" spans="1:3" ht="21.9" customHeight="1" x14ac:dyDescent="0.6">
      <c r="A145" s="500" t="s">
        <v>1260</v>
      </c>
    </row>
    <row r="146" spans="1:3" ht="21.9" customHeight="1" x14ac:dyDescent="0.6">
      <c r="A146" s="500" t="s">
        <v>1261</v>
      </c>
    </row>
    <row r="147" spans="1:3" ht="21.9" customHeight="1" x14ac:dyDescent="0.6">
      <c r="A147" s="499"/>
      <c r="C147" s="500" t="s">
        <v>1262</v>
      </c>
    </row>
    <row r="148" spans="1:3" ht="21.9" customHeight="1" x14ac:dyDescent="0.6">
      <c r="A148" s="567" t="s">
        <v>1263</v>
      </c>
    </row>
    <row r="149" spans="1:3" ht="21.9" customHeight="1" x14ac:dyDescent="0.6">
      <c r="A149" s="567" t="s">
        <v>1264</v>
      </c>
    </row>
    <row r="150" spans="1:3" ht="21.9" customHeight="1" x14ac:dyDescent="0.6">
      <c r="A150" s="500" t="s">
        <v>1265</v>
      </c>
    </row>
    <row r="151" spans="1:3" ht="21.9" customHeight="1" x14ac:dyDescent="0.6">
      <c r="A151" s="500" t="s">
        <v>1266</v>
      </c>
    </row>
    <row r="152" spans="1:3" ht="21.9" customHeight="1" x14ac:dyDescent="0.6">
      <c r="A152" s="499"/>
      <c r="C152" s="500" t="s">
        <v>1267</v>
      </c>
    </row>
    <row r="153" spans="1:3" ht="21.9" customHeight="1" x14ac:dyDescent="0.6">
      <c r="A153" s="567" t="s">
        <v>1270</v>
      </c>
    </row>
    <row r="154" spans="1:3" ht="21.9" customHeight="1" x14ac:dyDescent="0.6">
      <c r="A154" s="567" t="s">
        <v>1269</v>
      </c>
    </row>
    <row r="155" spans="1:3" ht="21.9" customHeight="1" x14ac:dyDescent="0.6">
      <c r="A155" s="567" t="s">
        <v>1268</v>
      </c>
    </row>
    <row r="156" spans="1:3" ht="21.9" customHeight="1" x14ac:dyDescent="0.6">
      <c r="A156" s="500" t="s">
        <v>1374</v>
      </c>
    </row>
    <row r="157" spans="1:3" ht="21.9" customHeight="1" x14ac:dyDescent="0.6">
      <c r="A157" s="500" t="s">
        <v>1375</v>
      </c>
    </row>
    <row r="158" spans="1:3" ht="21.9" customHeight="1" x14ac:dyDescent="0.6">
      <c r="A158" s="499"/>
      <c r="C158" s="500" t="s">
        <v>1276</v>
      </c>
    </row>
    <row r="159" spans="1:3" ht="21.9" customHeight="1" x14ac:dyDescent="0.6">
      <c r="A159" s="567" t="s">
        <v>1274</v>
      </c>
    </row>
    <row r="160" spans="1:3" ht="21.9" customHeight="1" x14ac:dyDescent="0.6">
      <c r="A160" s="567" t="s">
        <v>1275</v>
      </c>
    </row>
    <row r="161" spans="1:4" ht="21.9" customHeight="1" x14ac:dyDescent="0.6">
      <c r="A161" s="567" t="s">
        <v>1271</v>
      </c>
    </row>
    <row r="162" spans="1:4" ht="21.9" customHeight="1" x14ac:dyDescent="0.6">
      <c r="A162" s="500" t="s">
        <v>1272</v>
      </c>
    </row>
    <row r="163" spans="1:4" ht="21.9" customHeight="1" x14ac:dyDescent="0.6">
      <c r="A163" s="500" t="s">
        <v>1273</v>
      </c>
    </row>
    <row r="164" spans="1:4" ht="21.9" customHeight="1" x14ac:dyDescent="0.6">
      <c r="A164" s="499"/>
      <c r="C164" s="569" t="s">
        <v>1277</v>
      </c>
    </row>
    <row r="165" spans="1:4" ht="21.9" customHeight="1" x14ac:dyDescent="0.6">
      <c r="C165" s="499" t="s">
        <v>556</v>
      </c>
    </row>
    <row r="166" spans="1:4" ht="21.9" customHeight="1" x14ac:dyDescent="0.6">
      <c r="C166" s="570" t="s">
        <v>502</v>
      </c>
      <c r="D166" s="500" t="s">
        <v>530</v>
      </c>
    </row>
    <row r="167" spans="1:4" ht="21.9" customHeight="1" x14ac:dyDescent="0.6">
      <c r="C167" s="570" t="s">
        <v>508</v>
      </c>
      <c r="D167" s="568" t="s">
        <v>531</v>
      </c>
    </row>
    <row r="168" spans="1:4" ht="21.9" customHeight="1" x14ac:dyDescent="0.6">
      <c r="C168" s="570" t="s">
        <v>509</v>
      </c>
      <c r="D168" s="500" t="s">
        <v>559</v>
      </c>
    </row>
    <row r="169" spans="1:4" ht="21.9" customHeight="1" x14ac:dyDescent="0.6">
      <c r="C169" s="570" t="s">
        <v>496</v>
      </c>
      <c r="D169" s="500" t="s">
        <v>558</v>
      </c>
    </row>
    <row r="170" spans="1:4" ht="21.9" customHeight="1" x14ac:dyDescent="0.6">
      <c r="C170" s="499" t="s">
        <v>560</v>
      </c>
    </row>
    <row r="171" spans="1:4" ht="21.9" customHeight="1" x14ac:dyDescent="0.6">
      <c r="C171" s="570" t="s">
        <v>502</v>
      </c>
      <c r="D171" s="500" t="s">
        <v>557</v>
      </c>
    </row>
    <row r="172" spans="1:4" ht="21.9" customHeight="1" x14ac:dyDescent="0.6">
      <c r="C172" s="570" t="s">
        <v>508</v>
      </c>
      <c r="D172" s="500" t="s">
        <v>1482</v>
      </c>
    </row>
    <row r="173" spans="1:4" ht="21.9" customHeight="1" x14ac:dyDescent="0.6">
      <c r="C173" s="500"/>
      <c r="D173" s="500" t="s">
        <v>1483</v>
      </c>
    </row>
    <row r="174" spans="1:4" ht="21.9" customHeight="1" x14ac:dyDescent="0.6">
      <c r="C174" s="570" t="s">
        <v>509</v>
      </c>
      <c r="D174" s="500" t="s">
        <v>561</v>
      </c>
    </row>
    <row r="175" spans="1:4" ht="21.9" customHeight="1" x14ac:dyDescent="0.6">
      <c r="C175" s="499" t="s">
        <v>532</v>
      </c>
    </row>
    <row r="176" spans="1:4" ht="21.9" customHeight="1" x14ac:dyDescent="0.6">
      <c r="C176" s="570" t="s">
        <v>502</v>
      </c>
      <c r="D176" s="500" t="s">
        <v>562</v>
      </c>
    </row>
    <row r="177" spans="3:4" ht="21.9" customHeight="1" x14ac:dyDescent="0.6">
      <c r="C177" s="570" t="s">
        <v>508</v>
      </c>
      <c r="D177" s="500" t="s">
        <v>1278</v>
      </c>
    </row>
    <row r="178" spans="3:4" ht="21.9" customHeight="1" x14ac:dyDescent="0.6">
      <c r="C178" s="570"/>
      <c r="D178" s="500" t="s">
        <v>1279</v>
      </c>
    </row>
    <row r="179" spans="3:4" ht="21.9" customHeight="1" x14ac:dyDescent="0.6">
      <c r="C179" s="570" t="s">
        <v>509</v>
      </c>
      <c r="D179" s="500" t="s">
        <v>533</v>
      </c>
    </row>
    <row r="180" spans="3:4" ht="21.9" customHeight="1" x14ac:dyDescent="0.6">
      <c r="C180" s="570" t="s">
        <v>496</v>
      </c>
      <c r="D180" s="500" t="s">
        <v>534</v>
      </c>
    </row>
    <row r="181" spans="3:4" ht="21.9" customHeight="1" x14ac:dyDescent="0.6">
      <c r="C181" s="570" t="s">
        <v>499</v>
      </c>
      <c r="D181" s="500" t="s">
        <v>1280</v>
      </c>
    </row>
    <row r="182" spans="3:4" ht="21.9" customHeight="1" x14ac:dyDescent="0.6">
      <c r="D182" s="500" t="s">
        <v>1281</v>
      </c>
    </row>
    <row r="183" spans="3:4" ht="21.9" customHeight="1" x14ac:dyDescent="0.6">
      <c r="C183" s="570" t="s">
        <v>500</v>
      </c>
      <c r="D183" s="500" t="s">
        <v>1282</v>
      </c>
    </row>
    <row r="184" spans="3:4" ht="21.9" customHeight="1" x14ac:dyDescent="0.6">
      <c r="C184" s="570"/>
      <c r="D184" s="500" t="s">
        <v>1283</v>
      </c>
    </row>
    <row r="185" spans="3:4" ht="21.9" customHeight="1" x14ac:dyDescent="0.6">
      <c r="C185" s="499" t="s">
        <v>535</v>
      </c>
    </row>
    <row r="186" spans="3:4" ht="21.9" customHeight="1" x14ac:dyDescent="0.6">
      <c r="C186" s="570" t="s">
        <v>502</v>
      </c>
      <c r="D186" s="500" t="s">
        <v>536</v>
      </c>
    </row>
    <row r="187" spans="3:4" ht="21.9" customHeight="1" x14ac:dyDescent="0.6">
      <c r="C187" s="570" t="s">
        <v>508</v>
      </c>
      <c r="D187" s="500" t="s">
        <v>1284</v>
      </c>
    </row>
    <row r="188" spans="3:4" ht="21.9" customHeight="1" x14ac:dyDescent="0.6">
      <c r="D188" s="500" t="s">
        <v>1285</v>
      </c>
    </row>
    <row r="189" spans="3:4" ht="21.9" customHeight="1" x14ac:dyDescent="0.6">
      <c r="C189" s="570" t="s">
        <v>509</v>
      </c>
      <c r="D189" s="500" t="s">
        <v>1287</v>
      </c>
    </row>
    <row r="190" spans="3:4" ht="21.9" customHeight="1" x14ac:dyDescent="0.6">
      <c r="C190" s="570"/>
      <c r="D190" s="500" t="s">
        <v>1286</v>
      </c>
    </row>
    <row r="191" spans="3:4" ht="21.9" customHeight="1" x14ac:dyDescent="0.6">
      <c r="C191" s="570" t="s">
        <v>496</v>
      </c>
      <c r="D191" s="500" t="s">
        <v>537</v>
      </c>
    </row>
    <row r="192" spans="3:4" ht="21.9" customHeight="1" x14ac:dyDescent="0.6">
      <c r="C192" s="499" t="s">
        <v>538</v>
      </c>
    </row>
    <row r="193" spans="2:4" ht="21.9" customHeight="1" x14ac:dyDescent="0.6">
      <c r="C193" s="570" t="s">
        <v>502</v>
      </c>
      <c r="D193" s="500" t="s">
        <v>539</v>
      </c>
    </row>
    <row r="194" spans="2:4" ht="21.9" customHeight="1" x14ac:dyDescent="0.6">
      <c r="C194" s="570" t="s">
        <v>508</v>
      </c>
      <c r="D194" s="500" t="s">
        <v>540</v>
      </c>
    </row>
    <row r="195" spans="2:4" ht="21.9" customHeight="1" x14ac:dyDescent="0.6">
      <c r="C195" s="570" t="s">
        <v>509</v>
      </c>
      <c r="D195" s="500" t="s">
        <v>541</v>
      </c>
    </row>
    <row r="196" spans="2:4" ht="21.9" customHeight="1" x14ac:dyDescent="0.6">
      <c r="C196" s="570" t="s">
        <v>496</v>
      </c>
      <c r="D196" s="500" t="s">
        <v>542</v>
      </c>
    </row>
    <row r="197" spans="2:4" ht="21.9" customHeight="1" x14ac:dyDescent="0.6">
      <c r="C197" s="570" t="s">
        <v>499</v>
      </c>
      <c r="D197" s="500" t="s">
        <v>543</v>
      </c>
    </row>
    <row r="198" spans="2:4" ht="21.9" customHeight="1" x14ac:dyDescent="0.6">
      <c r="C198" s="570" t="s">
        <v>500</v>
      </c>
      <c r="D198" s="500" t="s">
        <v>545</v>
      </c>
    </row>
    <row r="199" spans="2:4" ht="21.9" customHeight="1" x14ac:dyDescent="0.6">
      <c r="B199" s="578" t="s">
        <v>1689</v>
      </c>
      <c r="C199" s="500"/>
    </row>
    <row r="200" spans="2:4" ht="21.9" customHeight="1" x14ac:dyDescent="0.6">
      <c r="B200" s="570"/>
      <c r="C200" s="500" t="s">
        <v>1690</v>
      </c>
    </row>
    <row r="201" spans="2:4" ht="21.9" customHeight="1" x14ac:dyDescent="0.6">
      <c r="B201" s="570"/>
      <c r="C201" s="500" t="s">
        <v>1691</v>
      </c>
    </row>
    <row r="202" spans="2:4" ht="21.9" customHeight="1" x14ac:dyDescent="0.6">
      <c r="B202" s="570"/>
      <c r="C202" s="500" t="s">
        <v>1692</v>
      </c>
    </row>
    <row r="203" spans="2:4" ht="21.9" customHeight="1" x14ac:dyDescent="0.6">
      <c r="B203" s="570"/>
      <c r="C203" s="500" t="s">
        <v>1693</v>
      </c>
    </row>
    <row r="204" spans="2:4" ht="21.9" customHeight="1" x14ac:dyDescent="0.6">
      <c r="B204" s="570"/>
      <c r="C204" s="500"/>
    </row>
    <row r="205" spans="2:4" ht="21.9" customHeight="1" x14ac:dyDescent="0.6">
      <c r="B205" s="499" t="s">
        <v>1694</v>
      </c>
      <c r="C205" s="500"/>
    </row>
    <row r="206" spans="2:4" ht="21.9" customHeight="1" x14ac:dyDescent="0.6">
      <c r="B206" s="570"/>
      <c r="C206" s="500" t="s">
        <v>1695</v>
      </c>
    </row>
    <row r="207" spans="2:4" ht="21.9" customHeight="1" x14ac:dyDescent="0.6">
      <c r="C207" s="500" t="s">
        <v>1697</v>
      </c>
    </row>
    <row r="208" spans="2:4" ht="21.9" customHeight="1" x14ac:dyDescent="0.6">
      <c r="B208" s="570"/>
      <c r="C208" s="500" t="s">
        <v>1696</v>
      </c>
    </row>
    <row r="209" spans="2:3" ht="21.9" customHeight="1" x14ac:dyDescent="0.6">
      <c r="B209" s="570"/>
      <c r="C209" s="500" t="s">
        <v>1702</v>
      </c>
    </row>
    <row r="210" spans="2:3" ht="21.9" customHeight="1" x14ac:dyDescent="0.6">
      <c r="B210" s="570"/>
      <c r="C210" s="579" t="s">
        <v>1698</v>
      </c>
    </row>
    <row r="211" spans="2:3" ht="21.9" customHeight="1" x14ac:dyDescent="0.6">
      <c r="B211" s="570"/>
      <c r="C211" s="579" t="s">
        <v>1699</v>
      </c>
    </row>
    <row r="212" spans="2:3" ht="21.9" customHeight="1" x14ac:dyDescent="0.6">
      <c r="B212" s="570"/>
      <c r="C212" s="500" t="s">
        <v>1700</v>
      </c>
    </row>
    <row r="213" spans="2:3" ht="21.9" customHeight="1" x14ac:dyDescent="0.6">
      <c r="B213" s="570"/>
      <c r="C213" s="500" t="s">
        <v>1701</v>
      </c>
    </row>
    <row r="214" spans="2:3" ht="21.9" customHeight="1" x14ac:dyDescent="0.6">
      <c r="B214" s="499" t="s">
        <v>1703</v>
      </c>
      <c r="C214" s="500"/>
    </row>
    <row r="215" spans="2:3" ht="21.9" customHeight="1" x14ac:dyDescent="0.6">
      <c r="B215" s="570"/>
      <c r="C215" s="579" t="s">
        <v>1704</v>
      </c>
    </row>
    <row r="216" spans="2:3" ht="21.9" customHeight="1" x14ac:dyDescent="0.6">
      <c r="B216" s="570"/>
      <c r="C216" s="500" t="s">
        <v>1706</v>
      </c>
    </row>
    <row r="217" spans="2:3" ht="21.9" customHeight="1" x14ac:dyDescent="0.6">
      <c r="B217" s="570"/>
      <c r="C217" s="500" t="s">
        <v>1707</v>
      </c>
    </row>
    <row r="218" spans="2:3" ht="21.9" customHeight="1" x14ac:dyDescent="0.6">
      <c r="B218" s="570"/>
      <c r="C218" s="579" t="s">
        <v>1705</v>
      </c>
    </row>
    <row r="219" spans="2:3" ht="21.9" customHeight="1" x14ac:dyDescent="0.6">
      <c r="B219" s="570"/>
      <c r="C219" s="579" t="s">
        <v>1708</v>
      </c>
    </row>
    <row r="220" spans="2:3" ht="21.9" customHeight="1" x14ac:dyDescent="0.6">
      <c r="B220" s="570"/>
      <c r="C220" s="500" t="s">
        <v>1710</v>
      </c>
    </row>
    <row r="221" spans="2:3" ht="21.9" customHeight="1" x14ac:dyDescent="0.6">
      <c r="B221" s="570"/>
      <c r="C221" s="500" t="s">
        <v>1709</v>
      </c>
    </row>
    <row r="222" spans="2:3" ht="21.9" customHeight="1" x14ac:dyDescent="0.6">
      <c r="B222" s="499" t="s">
        <v>1711</v>
      </c>
      <c r="C222" s="500"/>
    </row>
    <row r="223" spans="2:3" ht="21.9" customHeight="1" x14ac:dyDescent="0.6">
      <c r="B223" s="570" t="s">
        <v>225</v>
      </c>
      <c r="C223" s="500" t="s">
        <v>1712</v>
      </c>
    </row>
    <row r="224" spans="2:3" ht="21.9" customHeight="1" x14ac:dyDescent="0.6">
      <c r="B224" s="570" t="s">
        <v>225</v>
      </c>
      <c r="C224" s="500" t="s">
        <v>1713</v>
      </c>
    </row>
    <row r="225" spans="2:4" ht="21.9" customHeight="1" x14ac:dyDescent="0.6">
      <c r="B225" s="570" t="s">
        <v>225</v>
      </c>
      <c r="C225" s="500" t="s">
        <v>1714</v>
      </c>
    </row>
    <row r="226" spans="2:4" ht="21.9" customHeight="1" x14ac:dyDescent="0.6">
      <c r="B226" s="570"/>
      <c r="C226" s="500" t="s">
        <v>1724</v>
      </c>
    </row>
    <row r="227" spans="2:4" ht="21.9" customHeight="1" x14ac:dyDescent="0.6">
      <c r="B227" s="570"/>
      <c r="C227" s="500" t="s">
        <v>1722</v>
      </c>
    </row>
    <row r="228" spans="2:4" ht="21.9" customHeight="1" x14ac:dyDescent="0.6">
      <c r="B228" s="570"/>
      <c r="C228" s="579" t="s">
        <v>1723</v>
      </c>
    </row>
    <row r="229" spans="2:4" ht="21.9" customHeight="1" x14ac:dyDescent="0.6">
      <c r="B229" s="570"/>
      <c r="C229" s="579" t="s">
        <v>1725</v>
      </c>
    </row>
    <row r="230" spans="2:4" ht="21.9" customHeight="1" x14ac:dyDescent="0.6">
      <c r="B230" s="570"/>
      <c r="C230" s="579" t="s">
        <v>1726</v>
      </c>
    </row>
    <row r="231" spans="2:4" ht="21.9" customHeight="1" x14ac:dyDescent="0.6">
      <c r="B231" s="570"/>
      <c r="C231" s="500" t="s">
        <v>1727</v>
      </c>
    </row>
    <row r="232" spans="2:4" ht="21.9" customHeight="1" x14ac:dyDescent="0.6">
      <c r="B232" s="570"/>
      <c r="C232" s="500" t="s">
        <v>1728</v>
      </c>
    </row>
    <row r="233" spans="2:4" ht="21.9" customHeight="1" x14ac:dyDescent="0.6">
      <c r="C233" s="499" t="s">
        <v>546</v>
      </c>
    </row>
    <row r="234" spans="2:4" ht="21.9" customHeight="1" x14ac:dyDescent="0.6">
      <c r="C234" s="570" t="s">
        <v>502</v>
      </c>
      <c r="D234" s="500" t="s">
        <v>548</v>
      </c>
    </row>
    <row r="235" spans="2:4" ht="21.9" customHeight="1" x14ac:dyDescent="0.6">
      <c r="C235" s="570" t="s">
        <v>508</v>
      </c>
      <c r="D235" s="500" t="s">
        <v>547</v>
      </c>
    </row>
    <row r="236" spans="2:4" ht="21.9" customHeight="1" x14ac:dyDescent="0.6">
      <c r="C236" s="570" t="s">
        <v>509</v>
      </c>
      <c r="D236" s="500" t="s">
        <v>549</v>
      </c>
    </row>
    <row r="237" spans="2:4" ht="21.9" customHeight="1" x14ac:dyDescent="0.6">
      <c r="C237" s="570" t="s">
        <v>496</v>
      </c>
      <c r="D237" s="500" t="s">
        <v>550</v>
      </c>
    </row>
  </sheetData>
  <mergeCells count="8">
    <mergeCell ref="O3:T3"/>
    <mergeCell ref="A1:K1"/>
    <mergeCell ref="A2:K2"/>
    <mergeCell ref="AN61:AT61"/>
    <mergeCell ref="B6:K6"/>
    <mergeCell ref="B11:K11"/>
    <mergeCell ref="B19:K19"/>
    <mergeCell ref="A44:K44"/>
  </mergeCells>
  <pageMargins left="0.6692913385826772" right="0.19685039370078741" top="0.78740157480314965" bottom="0.39370078740157483" header="0.39370078740157483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zoomScale="110" zoomScaleNormal="110" workbookViewId="0">
      <selection activeCell="O66" sqref="O66"/>
    </sheetView>
  </sheetViews>
  <sheetFormatPr defaultColWidth="9" defaultRowHeight="23.1" customHeight="1" x14ac:dyDescent="0.6"/>
  <cols>
    <col min="1" max="1" width="3.8984375" style="146" customWidth="1"/>
    <col min="2" max="2" width="3.69921875" style="146" customWidth="1"/>
    <col min="3" max="3" width="2.8984375" style="146" customWidth="1"/>
    <col min="4" max="4" width="4" style="146" customWidth="1"/>
    <col min="5" max="5" width="4.5" style="146" customWidth="1"/>
    <col min="6" max="7" width="9" style="146"/>
    <col min="8" max="8" width="10.3984375" style="146" customWidth="1"/>
    <col min="9" max="11" width="9" style="146"/>
    <col min="12" max="12" width="11.19921875" style="146" customWidth="1"/>
    <col min="13" max="13" width="4.19921875" style="146" customWidth="1"/>
    <col min="14" max="16384" width="9" style="146"/>
  </cols>
  <sheetData>
    <row r="1" spans="1:14" ht="23.1" customHeight="1" x14ac:dyDescent="0.6">
      <c r="B1" s="160" t="s">
        <v>704</v>
      </c>
      <c r="D1" s="160"/>
    </row>
    <row r="2" spans="1:14" ht="23.1" customHeight="1" x14ac:dyDescent="0.6">
      <c r="B2" s="160"/>
      <c r="C2" s="160" t="s">
        <v>1351</v>
      </c>
      <c r="D2" s="160"/>
    </row>
    <row r="3" spans="1:14" ht="23.1" customHeight="1" x14ac:dyDescent="0.6">
      <c r="B3" s="160"/>
      <c r="D3" s="146" t="s">
        <v>1484</v>
      </c>
    </row>
    <row r="4" spans="1:14" ht="23.1" customHeight="1" x14ac:dyDescent="0.6">
      <c r="A4" s="583" t="s">
        <v>1485</v>
      </c>
      <c r="B4" s="160"/>
      <c r="D4" s="160"/>
    </row>
    <row r="5" spans="1:14" ht="23.1" customHeight="1" x14ac:dyDescent="0.6">
      <c r="A5" s="583" t="s">
        <v>1486</v>
      </c>
      <c r="B5" s="160"/>
      <c r="D5" s="160"/>
    </row>
    <row r="6" spans="1:14" ht="23.1" customHeight="1" x14ac:dyDescent="0.6">
      <c r="A6" s="583" t="s">
        <v>1487</v>
      </c>
      <c r="B6" s="160"/>
      <c r="D6" s="160"/>
    </row>
    <row r="7" spans="1:14" ht="23.1" customHeight="1" x14ac:dyDescent="0.6">
      <c r="A7" s="583" t="s">
        <v>1488</v>
      </c>
      <c r="B7" s="160"/>
      <c r="D7" s="160"/>
    </row>
    <row r="8" spans="1:14" ht="23.1" customHeight="1" x14ac:dyDescent="0.6">
      <c r="A8" s="583" t="s">
        <v>1489</v>
      </c>
      <c r="B8" s="160"/>
      <c r="D8" s="160"/>
    </row>
    <row r="9" spans="1:14" ht="23.1" customHeight="1" x14ac:dyDescent="0.6">
      <c r="A9" s="583" t="s">
        <v>1500</v>
      </c>
      <c r="B9" s="160"/>
      <c r="D9" s="160"/>
    </row>
    <row r="10" spans="1:14" ht="23.1" customHeight="1" x14ac:dyDescent="0.6">
      <c r="A10" s="583" t="s">
        <v>1490</v>
      </c>
      <c r="B10" s="160"/>
      <c r="D10" s="160"/>
    </row>
    <row r="11" spans="1:14" ht="23.1" customHeight="1" x14ac:dyDescent="0.6">
      <c r="A11" s="146" t="s">
        <v>1492</v>
      </c>
      <c r="B11" s="160"/>
      <c r="D11" s="160"/>
    </row>
    <row r="12" spans="1:14" ht="23.1" customHeight="1" x14ac:dyDescent="0.6">
      <c r="A12" s="146" t="s">
        <v>1491</v>
      </c>
      <c r="B12" s="160"/>
      <c r="D12" s="160"/>
    </row>
    <row r="13" spans="1:14" ht="23.1" customHeight="1" x14ac:dyDescent="0.6">
      <c r="B13" s="293"/>
      <c r="C13" s="293" t="s">
        <v>1376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</row>
    <row r="14" spans="1:14" ht="23.1" customHeight="1" x14ac:dyDescent="0.6">
      <c r="D14" s="498" t="s">
        <v>1501</v>
      </c>
      <c r="E14" s="498"/>
      <c r="F14" s="498"/>
      <c r="G14" s="498"/>
      <c r="H14" s="498"/>
      <c r="I14" s="498"/>
      <c r="J14" s="498"/>
      <c r="K14" s="498"/>
      <c r="L14" s="498"/>
      <c r="M14" s="498"/>
      <c r="N14" s="498"/>
    </row>
    <row r="15" spans="1:14" ht="23.1" customHeight="1" x14ac:dyDescent="0.6">
      <c r="A15" s="583" t="s">
        <v>1502</v>
      </c>
      <c r="B15" s="160"/>
      <c r="D15" s="160"/>
    </row>
    <row r="16" spans="1:14" ht="23.1" customHeight="1" x14ac:dyDescent="0.6">
      <c r="A16" s="146" t="s">
        <v>1503</v>
      </c>
      <c r="B16" s="160"/>
      <c r="D16" s="160"/>
    </row>
    <row r="17" spans="1:13" ht="23.1" customHeight="1" x14ac:dyDescent="0.6">
      <c r="A17" s="146" t="s">
        <v>1504</v>
      </c>
      <c r="B17" s="160"/>
      <c r="D17" s="160"/>
    </row>
    <row r="18" spans="1:13" ht="23.1" customHeight="1" x14ac:dyDescent="0.6">
      <c r="B18" s="160"/>
      <c r="D18" s="1780" t="s">
        <v>1378</v>
      </c>
      <c r="E18" s="1780"/>
      <c r="F18" s="1780"/>
      <c r="G18" s="1780"/>
      <c r="H18" s="1780"/>
      <c r="I18" s="1780"/>
      <c r="J18" s="1780"/>
      <c r="K18" s="1780"/>
      <c r="L18" s="1780"/>
      <c r="M18" s="1780"/>
    </row>
    <row r="19" spans="1:13" ht="23.1" customHeight="1" x14ac:dyDescent="0.6">
      <c r="A19" s="146" t="s">
        <v>1377</v>
      </c>
      <c r="B19" s="160"/>
    </row>
    <row r="20" spans="1:13" ht="23.1" customHeight="1" x14ac:dyDescent="0.6">
      <c r="B20" s="160"/>
      <c r="D20" s="584" t="s">
        <v>1379</v>
      </c>
    </row>
    <row r="21" spans="1:13" ht="23.1" customHeight="1" x14ac:dyDescent="0.6">
      <c r="B21" s="160"/>
      <c r="D21" s="584" t="s">
        <v>1380</v>
      </c>
    </row>
    <row r="22" spans="1:13" ht="23.1" customHeight="1" x14ac:dyDescent="0.6">
      <c r="B22" s="160"/>
      <c r="C22" s="1781" t="s">
        <v>1381</v>
      </c>
      <c r="D22" s="1781"/>
      <c r="E22" s="1781"/>
      <c r="F22" s="1781"/>
      <c r="G22" s="1781"/>
      <c r="H22" s="1781"/>
      <c r="I22" s="1781"/>
      <c r="J22" s="1781"/>
      <c r="K22" s="1781"/>
      <c r="L22" s="1781"/>
      <c r="M22" s="1781"/>
    </row>
    <row r="23" spans="1:13" ht="23.1" customHeight="1" x14ac:dyDescent="0.6">
      <c r="B23" s="160"/>
      <c r="D23" s="498" t="s">
        <v>1493</v>
      </c>
      <c r="E23" s="498"/>
      <c r="F23" s="498"/>
      <c r="G23" s="498"/>
      <c r="H23" s="498"/>
      <c r="I23" s="498"/>
      <c r="J23" s="498"/>
      <c r="K23" s="498"/>
      <c r="L23" s="498"/>
    </row>
    <row r="24" spans="1:13" ht="23.1" customHeight="1" x14ac:dyDescent="0.6">
      <c r="A24" s="146" t="s">
        <v>1494</v>
      </c>
      <c r="B24" s="160"/>
    </row>
    <row r="25" spans="1:13" ht="23.1" customHeight="1" x14ac:dyDescent="0.6">
      <c r="A25" s="146" t="s">
        <v>1495</v>
      </c>
      <c r="B25" s="160"/>
    </row>
    <row r="26" spans="1:13" ht="23.1" customHeight="1" x14ac:dyDescent="0.6">
      <c r="A26" s="146" t="s">
        <v>1496</v>
      </c>
      <c r="B26" s="160"/>
    </row>
    <row r="27" spans="1:13" ht="23.1" customHeight="1" x14ac:dyDescent="0.6">
      <c r="B27" s="160"/>
      <c r="D27" s="146" t="s">
        <v>1497</v>
      </c>
      <c r="E27" s="498"/>
      <c r="F27" s="498"/>
      <c r="G27" s="498"/>
      <c r="H27" s="498"/>
      <c r="I27" s="498"/>
      <c r="J27" s="498"/>
      <c r="K27" s="498"/>
      <c r="L27" s="498"/>
    </row>
    <row r="28" spans="1:13" ht="23.1" customHeight="1" x14ac:dyDescent="0.6">
      <c r="A28" s="146" t="s">
        <v>209</v>
      </c>
      <c r="B28" s="160"/>
    </row>
    <row r="29" spans="1:13" ht="23.1" customHeight="1" x14ac:dyDescent="0.6">
      <c r="B29" s="160"/>
      <c r="D29" s="146" t="s">
        <v>1382</v>
      </c>
    </row>
    <row r="30" spans="1:13" ht="23.1" customHeight="1" x14ac:dyDescent="0.6">
      <c r="A30" s="1782" t="s">
        <v>1383</v>
      </c>
      <c r="B30" s="1782"/>
      <c r="C30" s="1782"/>
      <c r="D30" s="1782"/>
      <c r="E30" s="1782"/>
      <c r="F30" s="1782"/>
      <c r="G30" s="1782"/>
      <c r="H30" s="1782"/>
      <c r="I30" s="1782"/>
      <c r="J30" s="1782"/>
      <c r="K30" s="1782"/>
      <c r="L30" s="1782"/>
      <c r="M30" s="1782"/>
    </row>
    <row r="31" spans="1:13" ht="23.1" customHeight="1" x14ac:dyDescent="0.6">
      <c r="B31" s="160"/>
      <c r="D31" s="146" t="s">
        <v>1715</v>
      </c>
    </row>
    <row r="32" spans="1:13" ht="23.1" customHeight="1" x14ac:dyDescent="0.6">
      <c r="A32" s="1782" t="s">
        <v>1498</v>
      </c>
      <c r="B32" s="1782"/>
      <c r="C32" s="1782"/>
      <c r="D32" s="1782"/>
      <c r="E32" s="1782"/>
      <c r="F32" s="1782"/>
      <c r="G32" s="1782"/>
      <c r="H32" s="1782"/>
      <c r="I32" s="1782"/>
      <c r="J32" s="1782"/>
      <c r="K32" s="1782"/>
      <c r="L32" s="1782"/>
      <c r="M32" s="1782"/>
    </row>
    <row r="33" spans="1:16" ht="23.1" customHeight="1" x14ac:dyDescent="0.6">
      <c r="A33" s="146" t="s">
        <v>1499</v>
      </c>
      <c r="B33" s="160"/>
      <c r="D33" s="160"/>
    </row>
    <row r="34" spans="1:16" ht="15" customHeight="1" x14ac:dyDescent="0.6">
      <c r="B34" s="160"/>
      <c r="D34" s="160"/>
    </row>
    <row r="35" spans="1:16" ht="23.1" customHeight="1" x14ac:dyDescent="0.6">
      <c r="C35" s="585" t="s">
        <v>1349</v>
      </c>
    </row>
    <row r="36" spans="1:16" ht="23.1" customHeight="1" x14ac:dyDescent="0.6">
      <c r="C36" s="160"/>
      <c r="D36" s="146" t="s">
        <v>1510</v>
      </c>
    </row>
    <row r="37" spans="1:16" ht="23.1" customHeight="1" x14ac:dyDescent="0.6">
      <c r="A37" s="583" t="s">
        <v>1505</v>
      </c>
      <c r="C37" s="160"/>
      <c r="D37" s="585"/>
    </row>
    <row r="38" spans="1:16" ht="23.1" customHeight="1" x14ac:dyDescent="0.6">
      <c r="A38" s="583" t="s">
        <v>1506</v>
      </c>
      <c r="C38" s="160"/>
      <c r="D38" s="585"/>
    </row>
    <row r="39" spans="1:16" ht="23.1" customHeight="1" x14ac:dyDescent="0.6">
      <c r="A39" s="583" t="s">
        <v>1507</v>
      </c>
      <c r="C39" s="160"/>
      <c r="D39" s="585"/>
    </row>
    <row r="40" spans="1:16" ht="23.1" customHeight="1" x14ac:dyDescent="0.6">
      <c r="A40" s="583" t="s">
        <v>1508</v>
      </c>
      <c r="C40" s="160"/>
      <c r="D40" s="585"/>
    </row>
    <row r="41" spans="1:16" ht="23.1" customHeight="1" x14ac:dyDescent="0.6">
      <c r="A41" s="583" t="s">
        <v>1509</v>
      </c>
      <c r="C41" s="160"/>
      <c r="D41" s="585"/>
    </row>
    <row r="42" spans="1:16" ht="23.1" customHeight="1" x14ac:dyDescent="0.6">
      <c r="A42" s="146" t="s">
        <v>1512</v>
      </c>
      <c r="C42" s="160"/>
      <c r="D42" s="585"/>
    </row>
    <row r="43" spans="1:16" ht="23.1" customHeight="1" x14ac:dyDescent="0.6">
      <c r="A43" s="146" t="s">
        <v>1511</v>
      </c>
      <c r="C43" s="160"/>
      <c r="D43" s="585"/>
    </row>
    <row r="44" spans="1:16" ht="23.1" customHeight="1" x14ac:dyDescent="0.6">
      <c r="C44" s="160" t="s">
        <v>1295</v>
      </c>
    </row>
    <row r="45" spans="1:16" ht="23.1" customHeight="1" x14ac:dyDescent="0.6">
      <c r="D45" s="584" t="s">
        <v>1294</v>
      </c>
      <c r="P45" s="146" t="s">
        <v>1293</v>
      </c>
    </row>
    <row r="46" spans="1:16" ht="23.1" customHeight="1" x14ac:dyDescent="0.6">
      <c r="A46" s="146" t="s">
        <v>1296</v>
      </c>
      <c r="E46" s="584"/>
    </row>
    <row r="47" spans="1:16" ht="23.1" customHeight="1" x14ac:dyDescent="0.6">
      <c r="C47" s="585" t="s">
        <v>1297</v>
      </c>
    </row>
    <row r="48" spans="1:16" ht="23.1" customHeight="1" x14ac:dyDescent="0.6">
      <c r="D48" s="146" t="s">
        <v>1513</v>
      </c>
    </row>
    <row r="49" spans="1:14" ht="23.1" customHeight="1" x14ac:dyDescent="0.6">
      <c r="A49" s="146" t="s">
        <v>1514</v>
      </c>
    </row>
    <row r="50" spans="1:14" ht="23.1" customHeight="1" x14ac:dyDescent="0.6">
      <c r="D50" s="146" t="s">
        <v>1515</v>
      </c>
    </row>
    <row r="51" spans="1:14" ht="23.1" customHeight="1" x14ac:dyDescent="0.6">
      <c r="A51" s="146" t="s">
        <v>1516</v>
      </c>
    </row>
    <row r="52" spans="1:14" ht="23.1" customHeight="1" x14ac:dyDescent="0.6">
      <c r="D52" s="146" t="s">
        <v>1298</v>
      </c>
    </row>
    <row r="53" spans="1:14" ht="23.1" customHeight="1" x14ac:dyDescent="0.6">
      <c r="D53" s="146" t="s">
        <v>1299</v>
      </c>
    </row>
    <row r="54" spans="1:14" ht="23.1" customHeight="1" x14ac:dyDescent="0.6">
      <c r="C54" s="160" t="s">
        <v>577</v>
      </c>
    </row>
    <row r="55" spans="1:14" ht="23.1" customHeight="1" x14ac:dyDescent="0.6">
      <c r="D55" s="160" t="s">
        <v>1387</v>
      </c>
    </row>
    <row r="56" spans="1:14" ht="23.1" customHeight="1" x14ac:dyDescent="0.6">
      <c r="D56" s="160" t="s">
        <v>1302</v>
      </c>
    </row>
    <row r="57" spans="1:14" ht="23.1" customHeight="1" x14ac:dyDescent="0.6">
      <c r="E57" s="146" t="s">
        <v>1651</v>
      </c>
    </row>
    <row r="58" spans="1:14" ht="23.1" customHeight="1" x14ac:dyDescent="0.6">
      <c r="D58" s="585" t="s">
        <v>225</v>
      </c>
      <c r="E58" s="146" t="s">
        <v>1300</v>
      </c>
    </row>
    <row r="59" spans="1:14" ht="23.1" customHeight="1" x14ac:dyDescent="0.6">
      <c r="E59" s="146" t="s">
        <v>1301</v>
      </c>
    </row>
    <row r="60" spans="1:14" ht="23.1" customHeight="1" x14ac:dyDescent="0.6">
      <c r="D60" s="160" t="s">
        <v>1303</v>
      </c>
      <c r="N60" s="160" t="s">
        <v>1387</v>
      </c>
    </row>
    <row r="61" spans="1:14" ht="23.1" customHeight="1" x14ac:dyDescent="0.6">
      <c r="E61" s="146" t="s">
        <v>1517</v>
      </c>
      <c r="N61" s="160" t="s">
        <v>1388</v>
      </c>
    </row>
    <row r="62" spans="1:14" ht="23.1" customHeight="1" x14ac:dyDescent="0.6">
      <c r="A62" s="146" t="s">
        <v>1518</v>
      </c>
      <c r="N62" s="160" t="s">
        <v>1389</v>
      </c>
    </row>
    <row r="63" spans="1:14" ht="23.1" customHeight="1" x14ac:dyDescent="0.6">
      <c r="N63" s="160"/>
    </row>
    <row r="64" spans="1:14" ht="23.1" customHeight="1" x14ac:dyDescent="0.6">
      <c r="D64" s="160" t="s">
        <v>1519</v>
      </c>
    </row>
    <row r="65" spans="1:13" ht="23.1" customHeight="1" x14ac:dyDescent="0.6">
      <c r="A65" s="160" t="s">
        <v>1520</v>
      </c>
    </row>
    <row r="66" spans="1:13" ht="23.1" customHeight="1" x14ac:dyDescent="0.6">
      <c r="D66" s="160" t="s">
        <v>1302</v>
      </c>
    </row>
    <row r="67" spans="1:13" ht="23.1" customHeight="1" x14ac:dyDescent="0.6">
      <c r="E67" s="146" t="s">
        <v>1304</v>
      </c>
    </row>
    <row r="68" spans="1:13" ht="23.1" customHeight="1" x14ac:dyDescent="0.6">
      <c r="E68" s="146" t="s">
        <v>1305</v>
      </c>
    </row>
    <row r="69" spans="1:13" ht="23.1" customHeight="1" x14ac:dyDescent="0.6">
      <c r="D69" s="160" t="s">
        <v>1303</v>
      </c>
    </row>
    <row r="70" spans="1:13" ht="23.1" customHeight="1" x14ac:dyDescent="0.6">
      <c r="E70" s="146" t="s">
        <v>1306</v>
      </c>
    </row>
    <row r="71" spans="1:13" ht="23.1" customHeight="1" x14ac:dyDescent="0.6">
      <c r="E71" s="1780" t="s">
        <v>1307</v>
      </c>
      <c r="F71" s="1780"/>
      <c r="G71" s="1780"/>
      <c r="H71" s="1780"/>
      <c r="I71" s="1780"/>
      <c r="J71" s="1780"/>
      <c r="K71" s="1780"/>
      <c r="L71" s="1780"/>
      <c r="M71" s="1780"/>
    </row>
    <row r="72" spans="1:13" ht="23.1" customHeight="1" x14ac:dyDescent="0.6">
      <c r="A72" s="146" t="s">
        <v>1308</v>
      </c>
    </row>
    <row r="73" spans="1:13" ht="23.1" customHeight="1" x14ac:dyDescent="0.6">
      <c r="D73" s="160" t="s">
        <v>1389</v>
      </c>
    </row>
    <row r="74" spans="1:13" ht="23.1" customHeight="1" x14ac:dyDescent="0.6">
      <c r="D74" s="160" t="s">
        <v>1302</v>
      </c>
    </row>
    <row r="75" spans="1:13" ht="23.1" customHeight="1" x14ac:dyDescent="0.6">
      <c r="E75" s="146" t="s">
        <v>1309</v>
      </c>
    </row>
    <row r="76" spans="1:13" ht="23.1" customHeight="1" x14ac:dyDescent="0.6">
      <c r="E76" s="146" t="s">
        <v>1521</v>
      </c>
    </row>
    <row r="77" spans="1:13" ht="23.1" customHeight="1" x14ac:dyDescent="0.6">
      <c r="A77" s="146" t="s">
        <v>1522</v>
      </c>
    </row>
    <row r="78" spans="1:13" ht="23.1" customHeight="1" x14ac:dyDescent="0.6">
      <c r="D78" s="160" t="s">
        <v>1303</v>
      </c>
    </row>
    <row r="79" spans="1:13" ht="23.1" customHeight="1" x14ac:dyDescent="0.6">
      <c r="D79" s="160"/>
      <c r="E79" s="1780" t="s">
        <v>1311</v>
      </c>
      <c r="F79" s="1780"/>
      <c r="G79" s="1780"/>
      <c r="H79" s="1780"/>
      <c r="I79" s="1780"/>
      <c r="J79" s="1780"/>
      <c r="K79" s="1780"/>
      <c r="L79" s="1780"/>
      <c r="M79" s="1780"/>
    </row>
    <row r="80" spans="1:13" ht="23.1" customHeight="1" x14ac:dyDescent="0.6">
      <c r="A80" s="146" t="s">
        <v>1310</v>
      </c>
      <c r="E80" s="586"/>
    </row>
    <row r="81" spans="1:5" ht="23.1" customHeight="1" x14ac:dyDescent="0.6">
      <c r="E81" s="146" t="s">
        <v>1312</v>
      </c>
    </row>
    <row r="82" spans="1:5" ht="23.1" customHeight="1" x14ac:dyDescent="0.6">
      <c r="A82" s="146" t="s">
        <v>1313</v>
      </c>
      <c r="E82" s="586"/>
    </row>
    <row r="83" spans="1:5" ht="15.75" customHeight="1" x14ac:dyDescent="0.6">
      <c r="E83" s="586"/>
    </row>
    <row r="84" spans="1:5" ht="23.1" customHeight="1" x14ac:dyDescent="0.6">
      <c r="C84" s="585" t="s">
        <v>1350</v>
      </c>
    </row>
    <row r="85" spans="1:5" ht="23.1" customHeight="1" x14ac:dyDescent="0.6">
      <c r="D85" s="585" t="s">
        <v>1315</v>
      </c>
    </row>
    <row r="86" spans="1:5" ht="23.1" customHeight="1" x14ac:dyDescent="0.6">
      <c r="D86" s="585" t="s">
        <v>1314</v>
      </c>
    </row>
    <row r="87" spans="1:5" ht="23.1" customHeight="1" x14ac:dyDescent="0.6">
      <c r="D87" s="585"/>
      <c r="E87" s="146" t="s">
        <v>306</v>
      </c>
    </row>
    <row r="88" spans="1:5" ht="23.1" customHeight="1" x14ac:dyDescent="0.6">
      <c r="D88" s="585"/>
      <c r="E88" s="146" t="s">
        <v>307</v>
      </c>
    </row>
    <row r="89" spans="1:5" ht="23.1" customHeight="1" x14ac:dyDescent="0.6">
      <c r="D89" s="585"/>
      <c r="E89" s="146" t="s">
        <v>308</v>
      </c>
    </row>
    <row r="90" spans="1:5" ht="23.1" customHeight="1" x14ac:dyDescent="0.6">
      <c r="D90" s="585" t="s">
        <v>1297</v>
      </c>
    </row>
    <row r="91" spans="1:5" ht="23.1" customHeight="1" x14ac:dyDescent="0.6">
      <c r="D91" s="585"/>
      <c r="E91" s="146" t="s">
        <v>317</v>
      </c>
    </row>
    <row r="93" spans="1:5" ht="23.1" customHeight="1" x14ac:dyDescent="0.6">
      <c r="D93" s="160"/>
    </row>
    <row r="94" spans="1:5" ht="23.1" customHeight="1" x14ac:dyDescent="0.6">
      <c r="D94" s="160"/>
    </row>
    <row r="95" spans="1:5" ht="23.1" customHeight="1" x14ac:dyDescent="0.6">
      <c r="D95" s="160"/>
    </row>
    <row r="96" spans="1:5" ht="23.1" customHeight="1" x14ac:dyDescent="0.6">
      <c r="D96" s="160"/>
    </row>
    <row r="97" spans="1:5" ht="23.1" customHeight="1" x14ac:dyDescent="0.6">
      <c r="D97" s="160" t="s">
        <v>577</v>
      </c>
    </row>
    <row r="98" spans="1:5" ht="23.1" customHeight="1" x14ac:dyDescent="0.6">
      <c r="D98" s="146" t="s">
        <v>1716</v>
      </c>
    </row>
    <row r="99" spans="1:5" ht="23.1" customHeight="1" x14ac:dyDescent="0.6">
      <c r="A99" s="146" t="s">
        <v>1316</v>
      </c>
    </row>
    <row r="100" spans="1:5" ht="23.1" customHeight="1" x14ac:dyDescent="0.6">
      <c r="D100" s="160" t="s">
        <v>1717</v>
      </c>
    </row>
    <row r="101" spans="1:5" ht="23.1" customHeight="1" x14ac:dyDescent="0.6">
      <c r="A101" s="146" t="s">
        <v>1317</v>
      </c>
      <c r="E101" s="160"/>
    </row>
    <row r="102" spans="1:5" ht="23.1" customHeight="1" x14ac:dyDescent="0.6">
      <c r="D102" s="160" t="s">
        <v>1718</v>
      </c>
    </row>
    <row r="103" spans="1:5" ht="23.1" customHeight="1" x14ac:dyDescent="0.6">
      <c r="A103" s="146" t="s">
        <v>1318</v>
      </c>
      <c r="D103" s="160"/>
    </row>
    <row r="104" spans="1:5" ht="23.1" customHeight="1" x14ac:dyDescent="0.6">
      <c r="D104" s="160" t="s">
        <v>1719</v>
      </c>
    </row>
    <row r="105" spans="1:5" ht="23.1" customHeight="1" x14ac:dyDescent="0.6">
      <c r="A105" s="146" t="s">
        <v>640</v>
      </c>
      <c r="D105" s="160"/>
    </row>
    <row r="106" spans="1:5" ht="23.1" customHeight="1" x14ac:dyDescent="0.6">
      <c r="D106" s="160" t="s">
        <v>1720</v>
      </c>
    </row>
    <row r="107" spans="1:5" ht="23.1" customHeight="1" x14ac:dyDescent="0.6">
      <c r="D107" s="146" t="s">
        <v>1721</v>
      </c>
    </row>
  </sheetData>
  <mergeCells count="6">
    <mergeCell ref="E79:M79"/>
    <mergeCell ref="D18:M18"/>
    <mergeCell ref="C22:M22"/>
    <mergeCell ref="A30:M30"/>
    <mergeCell ref="E71:M71"/>
    <mergeCell ref="A32:M3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32</vt:i4>
      </vt:variant>
      <vt:variant>
        <vt:lpstr>ช่วงที่มีชื่อ</vt:lpstr>
      </vt:variant>
      <vt:variant>
        <vt:i4>6</vt:i4>
      </vt:variant>
    </vt:vector>
  </HeadingPairs>
  <TitlesOfParts>
    <vt:vector size="38" baseType="lpstr">
      <vt:lpstr>Sheet1</vt:lpstr>
      <vt:lpstr>Sheet4</vt:lpstr>
      <vt:lpstr>ส่วนที่ 1</vt:lpstr>
      <vt:lpstr>ส่วนที่ 2</vt:lpstr>
      <vt:lpstr>ส่วนที่ 2 1</vt:lpstr>
      <vt:lpstr>ส่วนที่2 2</vt:lpstr>
      <vt:lpstr>Sheet3</vt:lpstr>
      <vt:lpstr>ส่วนที่ 3 (1) </vt:lpstr>
      <vt:lpstr>3.1.3</vt:lpstr>
      <vt:lpstr>3.1.4</vt:lpstr>
      <vt:lpstr>ส่วนที่ 3-2</vt:lpstr>
      <vt:lpstr>ส่วนที่ 3.3</vt:lpstr>
      <vt:lpstr>3.6 ยท.03</vt:lpstr>
      <vt:lpstr>ส่วนที่ 4.1</vt:lpstr>
      <vt:lpstr>แบบ ผ 07สรุปโครงการ</vt:lpstr>
      <vt:lpstr>ยุทธ 1</vt:lpstr>
      <vt:lpstr>ยุทธ 2</vt:lpstr>
      <vt:lpstr>ยุทธ 3</vt:lpstr>
      <vt:lpstr>ยุทธ 4</vt:lpstr>
      <vt:lpstr>ยุทธ 5</vt:lpstr>
      <vt:lpstr>ยุทธ 6</vt:lpstr>
      <vt:lpstr>ส่วนที่ 5</vt:lpstr>
      <vt:lpstr>ส่วนที่ 4.2 ยุทธ 1</vt:lpstr>
      <vt:lpstr>แบบ ผ 02</vt:lpstr>
      <vt:lpstr>แบบ ผ.03</vt:lpstr>
      <vt:lpstr>แบบ ผ05</vt:lpstr>
      <vt:lpstr>แบบ ผ 06</vt:lpstr>
      <vt:lpstr>แบบ ผ08</vt:lpstr>
      <vt:lpstr>07-02-03-05-06</vt:lpstr>
      <vt:lpstr>Sheet5</vt:lpstr>
      <vt:lpstr>ผ 03 .1</vt:lpstr>
      <vt:lpstr>Sheet6</vt:lpstr>
      <vt:lpstr>'แบบ ผ 02'!Print_Area</vt:lpstr>
      <vt:lpstr>'ยุทธ 1'!Print_Area</vt:lpstr>
      <vt:lpstr>'ยุทธ 2'!Print_Area</vt:lpstr>
      <vt:lpstr>'ยุทธ 4'!Print_Area</vt:lpstr>
      <vt:lpstr>'ยุทธ 5'!Print_Area</vt:lpstr>
      <vt:lpstr>'ส่วนที่ 4.2 ยุทธ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2020-06-01T04:35:43Z</cp:lastPrinted>
  <dcterms:created xsi:type="dcterms:W3CDTF">2016-09-19T04:34:38Z</dcterms:created>
  <dcterms:modified xsi:type="dcterms:W3CDTF">2020-06-01T04:35:50Z</dcterms:modified>
</cp:coreProperties>
</file>